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K:\Zentrale-Vergabestelle\2024\OM\Reinigung Bürodienstgebäude\"/>
    </mc:Choice>
  </mc:AlternateContent>
  <bookViews>
    <workbookView xWindow="4275" yWindow="495" windowWidth="25500" windowHeight="26805" activeTab="3"/>
  </bookViews>
  <sheets>
    <sheet name="SVS" sheetId="4" r:id="rId1"/>
    <sheet name="voll SV-Pflicht" sheetId="1" r:id="rId2"/>
    <sheet name="Midijob" sheetId="3" r:id="rId3"/>
    <sheet name="Minijob" sheetId="2" r:id="rId4"/>
  </sheets>
  <calcPr calcId="162913" fullPrecision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3" i="4" l="1"/>
  <c r="C50" i="3"/>
  <c r="C36" i="3"/>
  <c r="C12" i="3"/>
  <c r="C15" i="3" s="1"/>
  <c r="C12" i="2"/>
  <c r="C23" i="2" s="1"/>
  <c r="C50" i="2"/>
  <c r="C36" i="2"/>
  <c r="C50" i="1"/>
  <c r="C36" i="1"/>
  <c r="C12" i="1"/>
  <c r="C19" i="1" s="1"/>
  <c r="C23" i="1" l="1"/>
  <c r="C21" i="1"/>
  <c r="C19" i="3"/>
  <c r="C17" i="3"/>
  <c r="C21" i="3"/>
  <c r="C23" i="3"/>
  <c r="C15" i="2"/>
  <c r="C17" i="2"/>
  <c r="C15" i="1"/>
  <c r="C19" i="2"/>
  <c r="C17" i="1"/>
  <c r="C21" i="2"/>
  <c r="C24" i="2" l="1"/>
  <c r="C25" i="2" s="1"/>
  <c r="E56" i="2" s="1"/>
  <c r="C24" i="1"/>
  <c r="C25" i="1" s="1"/>
  <c r="C29" i="1" s="1"/>
  <c r="C51" i="1" s="1"/>
  <c r="C54" i="1" s="1"/>
  <c r="C24" i="3"/>
  <c r="C25" i="3" s="1"/>
  <c r="C29" i="3" s="1"/>
  <c r="C51" i="3" s="1"/>
  <c r="C54" i="3" s="1"/>
  <c r="C29" i="2" l="1"/>
  <c r="C51" i="2" s="1"/>
  <c r="C54" i="2" s="1"/>
  <c r="E57" i="2" s="1"/>
  <c r="E56" i="1"/>
  <c r="E57" i="1" s="1"/>
  <c r="E54" i="1"/>
  <c r="C10" i="4" s="1"/>
  <c r="D10" i="4" s="1"/>
  <c r="C55" i="1"/>
  <c r="E56" i="3"/>
  <c r="E57" i="3" s="1"/>
  <c r="E54" i="3"/>
  <c r="C11" i="4" s="1"/>
  <c r="D11" i="4" s="1"/>
  <c r="C55" i="3"/>
  <c r="C55" i="2" l="1"/>
  <c r="E54" i="2"/>
  <c r="C12" i="4" s="1"/>
  <c r="D12" i="4" s="1"/>
  <c r="D13" i="4" s="1"/>
  <c r="F13" i="4" s="1"/>
</calcChain>
</file>

<file path=xl/sharedStrings.xml><?xml version="1.0" encoding="utf-8"?>
<sst xmlns="http://schemas.openxmlformats.org/spreadsheetml/2006/main" count="314" uniqueCount="119">
  <si>
    <t>Position</t>
  </si>
  <si>
    <t>Produktiver Stundenlohn*</t>
  </si>
  <si>
    <t>Krankenversicherung (Beitragssatz + Zusatzbeitrag)</t>
  </si>
  <si>
    <t>U3 Insolvenzgeldumlage</t>
  </si>
  <si>
    <t xml:space="preserve">Gesetzliche Unfallversicherung </t>
  </si>
  <si>
    <r>
      <rPr>
        <b/>
        <sz val="8"/>
        <color rgb="FF002F6F"/>
        <rFont val="Arial"/>
        <family val="2"/>
      </rPr>
      <t>2.00</t>
    </r>
  </si>
  <si>
    <r>
      <rPr>
        <sz val="8"/>
        <color rgb="FF002F6F"/>
        <rFont val="Arial"/>
        <family val="2"/>
      </rPr>
      <t>% v. PL</t>
    </r>
  </si>
  <si>
    <r>
      <rPr>
        <b/>
        <sz val="8"/>
        <color rgb="FF002F6F"/>
        <rFont val="Arial"/>
        <family val="2"/>
      </rPr>
      <t>1.00</t>
    </r>
  </si>
  <si>
    <r>
      <rPr>
        <b/>
        <sz val="8"/>
        <color rgb="FFC00000"/>
        <rFont val="Arial"/>
        <family val="2"/>
      </rPr>
      <t>Tariflich und gesetzlich vorgegebene Zuschläge</t>
    </r>
  </si>
  <si>
    <r>
      <rPr>
        <b/>
        <sz val="8"/>
        <color rgb="FF002F6F"/>
        <rFont val="Arial"/>
        <family val="2"/>
      </rPr>
      <t>Lohngebundene Kosten*</t>
    </r>
  </si>
  <si>
    <r>
      <rPr>
        <b/>
        <sz val="8"/>
        <color rgb="FF002F6F"/>
        <rFont val="Arial"/>
        <family val="2"/>
      </rPr>
      <t>2.10</t>
    </r>
  </si>
  <si>
    <r>
      <rPr>
        <sz val="8"/>
        <color rgb="FF002F6F"/>
        <rFont val="Arial"/>
        <family val="2"/>
      </rPr>
      <t>2.11</t>
    </r>
  </si>
  <si>
    <r>
      <rPr>
        <sz val="8"/>
        <color rgb="FF002F6F"/>
        <rFont val="Arial"/>
        <family val="2"/>
      </rPr>
      <t>2.12</t>
    </r>
    <r>
      <rPr>
        <sz val="12"/>
        <color theme="1"/>
        <rFont val="Calibri"/>
        <family val="2"/>
        <scheme val="minor"/>
      </rPr>
      <t/>
    </r>
  </si>
  <si>
    <r>
      <rPr>
        <sz val="8"/>
        <color rgb="FF002F6F"/>
        <rFont val="Arial"/>
        <family val="2"/>
      </rPr>
      <t>Rentenversicherung</t>
    </r>
  </si>
  <si>
    <r>
      <rPr>
        <sz val="8"/>
        <color rgb="FF002F6F"/>
        <rFont val="Arial"/>
        <family val="2"/>
      </rPr>
      <t>2.13</t>
    </r>
    <r>
      <rPr>
        <sz val="12"/>
        <color theme="1"/>
        <rFont val="Calibri"/>
        <family val="2"/>
        <scheme val="minor"/>
      </rPr>
      <t/>
    </r>
  </si>
  <si>
    <r>
      <rPr>
        <sz val="8"/>
        <color rgb="FF002F6F"/>
        <rFont val="Arial"/>
        <family val="2"/>
      </rPr>
      <t>Arbeitslosenversicherung</t>
    </r>
  </si>
  <si>
    <r>
      <rPr>
        <sz val="8"/>
        <color rgb="FF002F6F"/>
        <rFont val="Arial"/>
        <family val="2"/>
      </rPr>
      <t>2.14</t>
    </r>
    <r>
      <rPr>
        <sz val="12"/>
        <color theme="1"/>
        <rFont val="Calibri"/>
        <family val="2"/>
        <scheme val="minor"/>
      </rPr>
      <t/>
    </r>
  </si>
  <si>
    <r>
      <rPr>
        <sz val="8"/>
        <color rgb="FF002F6F"/>
        <rFont val="Arial"/>
        <family val="2"/>
      </rPr>
      <t>Pflegeversicherung</t>
    </r>
  </si>
  <si>
    <r>
      <rPr>
        <sz val="8"/>
        <color rgb="FF002F6F"/>
        <rFont val="Arial"/>
        <family val="2"/>
      </rPr>
      <t>2.15</t>
    </r>
    <r>
      <rPr>
        <sz val="12"/>
        <color theme="1"/>
        <rFont val="Calibri"/>
        <family val="2"/>
        <scheme val="minor"/>
      </rPr>
      <t/>
    </r>
  </si>
  <si>
    <r>
      <rPr>
        <sz val="8"/>
        <color rgb="FF002F6F"/>
        <rFont val="Arial"/>
        <family val="2"/>
      </rPr>
      <t>U2 Mutterschaftsaufwendungen</t>
    </r>
  </si>
  <si>
    <r>
      <rPr>
        <sz val="8"/>
        <color rgb="FF002F6F"/>
        <rFont val="Arial"/>
        <family val="2"/>
      </rPr>
      <t>2.16</t>
    </r>
    <r>
      <rPr>
        <sz val="12"/>
        <color theme="1"/>
        <rFont val="Calibri"/>
        <family val="2"/>
        <scheme val="minor"/>
      </rPr>
      <t/>
    </r>
  </si>
  <si>
    <r>
      <rPr>
        <sz val="8"/>
        <color rgb="FF002F6F"/>
        <rFont val="Arial"/>
        <family val="2"/>
      </rPr>
      <t>2.17</t>
    </r>
    <r>
      <rPr>
        <sz val="12"/>
        <color theme="1"/>
        <rFont val="Calibri"/>
        <family val="2"/>
        <scheme val="minor"/>
      </rPr>
      <t/>
    </r>
  </si>
  <si>
    <r>
      <rPr>
        <b/>
        <sz val="8"/>
        <color rgb="FF002F6F"/>
        <rFont val="Arial"/>
        <family val="2"/>
      </rPr>
      <t>Zwischensumme der Positionen unter 2.10</t>
    </r>
  </si>
  <si>
    <r>
      <rPr>
        <b/>
        <sz val="8"/>
        <color rgb="FF002F6F"/>
        <rFont val="Arial"/>
        <family val="2"/>
      </rPr>
      <t>2.20</t>
    </r>
  </si>
  <si>
    <r>
      <rPr>
        <b/>
        <sz val="8"/>
        <color rgb="FF002F6F"/>
        <rFont val="Arial"/>
        <family val="2"/>
      </rPr>
      <t>Soziallöhne</t>
    </r>
  </si>
  <si>
    <r>
      <rPr>
        <sz val="8"/>
        <color rgb="FF002F6F"/>
        <rFont val="Arial"/>
        <family val="2"/>
      </rPr>
      <t>2.21</t>
    </r>
  </si>
  <si>
    <r>
      <rPr>
        <sz val="8"/>
        <color rgb="FF002F6F"/>
        <rFont val="Arial"/>
        <family val="2"/>
      </rPr>
      <t>Sozialversicherung auf Pos. 2.21</t>
    </r>
  </si>
  <si>
    <r>
      <rPr>
        <sz val="8"/>
        <color rgb="FF002F6F"/>
        <rFont val="Arial"/>
        <family val="2"/>
      </rPr>
      <t>2.22</t>
    </r>
  </si>
  <si>
    <r>
      <rPr>
        <sz val="8"/>
        <color rgb="FF002F6F"/>
        <rFont val="Arial"/>
        <family val="2"/>
      </rPr>
      <t>Sozialversicherung auf Pos. 2.22</t>
    </r>
  </si>
  <si>
    <r>
      <rPr>
        <sz val="8"/>
        <color rgb="FF002F6F"/>
        <rFont val="Arial"/>
        <family val="2"/>
      </rPr>
      <t>2.23</t>
    </r>
  </si>
  <si>
    <r>
      <rPr>
        <sz val="8"/>
        <color rgb="FF002F6F"/>
        <rFont val="Arial"/>
        <family val="2"/>
      </rPr>
      <t>Sozialversicherung auf Pos. 2.23</t>
    </r>
  </si>
  <si>
    <r>
      <rPr>
        <sz val="8"/>
        <color rgb="FF002F6F"/>
        <rFont val="Arial"/>
        <family val="2"/>
      </rPr>
      <t>2.24</t>
    </r>
  </si>
  <si>
    <r>
      <rPr>
        <sz val="8"/>
        <color rgb="FF002F6F"/>
        <rFont val="Arial"/>
        <family val="2"/>
      </rPr>
      <t>Sozialversicherung auf Pos. 2.24</t>
    </r>
  </si>
  <si>
    <r>
      <rPr>
        <sz val="8"/>
        <color rgb="FF002F6F"/>
        <rFont val="Arial"/>
        <family val="2"/>
      </rPr>
      <t>2.25</t>
    </r>
  </si>
  <si>
    <r>
      <rPr>
        <sz val="8"/>
        <color rgb="FF002F6F"/>
        <rFont val="Arial"/>
        <family val="2"/>
      </rPr>
      <t>Sozialversicherung auf Pos. 2.25</t>
    </r>
  </si>
  <si>
    <r>
      <rPr>
        <b/>
        <sz val="8"/>
        <color rgb="FF002F6F"/>
        <rFont val="Arial"/>
        <family val="2"/>
      </rPr>
      <t>Zwischensumme Soziallöhne inkl. SV-Beiträge auf Soziallöhne</t>
    </r>
  </si>
  <si>
    <r>
      <rPr>
        <b/>
        <sz val="8"/>
        <color rgb="FF002F6F"/>
        <rFont val="Arial"/>
        <family val="2"/>
      </rPr>
      <t>Summe Sozialversicherungsbeiträge + Soziallöhne</t>
    </r>
  </si>
  <si>
    <r>
      <rPr>
        <b/>
        <sz val="8"/>
        <color rgb="FF002F6F"/>
        <rFont val="Arial"/>
        <family val="2"/>
      </rPr>
      <t>2.30</t>
    </r>
  </si>
  <si>
    <r>
      <rPr>
        <b/>
        <sz val="8"/>
        <color rgb="FF002F6F"/>
        <rFont val="Arial"/>
        <family val="2"/>
      </rPr>
      <t>Zusätzliche lohngebundene Kosten</t>
    </r>
  </si>
  <si>
    <r>
      <rPr>
        <sz val="8"/>
        <color rgb="FF002F6F"/>
        <rFont val="Arial"/>
        <family val="2"/>
      </rPr>
      <t>2.31</t>
    </r>
  </si>
  <si>
    <r>
      <rPr>
        <sz val="8"/>
        <color rgb="FF002F6F"/>
        <rFont val="Arial"/>
        <family val="2"/>
      </rPr>
      <t>2.32</t>
    </r>
  </si>
  <si>
    <r>
      <rPr>
        <b/>
        <sz val="8"/>
        <color rgb="FF002F6F"/>
        <rFont val="Arial"/>
        <family val="2"/>
      </rPr>
      <t>Summe lohngebundene Kosten</t>
    </r>
  </si>
  <si>
    <r>
      <rPr>
        <b/>
        <sz val="8"/>
        <color rgb="FF002F6F"/>
        <rFont val="Arial"/>
        <family val="2"/>
      </rPr>
      <t>3.00</t>
    </r>
  </si>
  <si>
    <r>
      <rPr>
        <b/>
        <sz val="8"/>
        <color rgb="FF002F6F"/>
        <rFont val="Arial"/>
        <family val="2"/>
      </rPr>
      <t>Sonstige auftragsbezogene Kosten</t>
    </r>
  </si>
  <si>
    <r>
      <rPr>
        <b/>
        <sz val="8"/>
        <color rgb="FF002F6F"/>
        <rFont val="Arial"/>
        <family val="2"/>
      </rPr>
      <t>Auftragsbezogene Zusc</t>
    </r>
    <r>
      <rPr>
        <b/>
        <sz val="8"/>
        <rFont val="Arial"/>
        <family val="2"/>
      </rPr>
      <t>läge</t>
    </r>
  </si>
  <si>
    <r>
      <rPr>
        <sz val="8"/>
        <color rgb="FF002F6F"/>
        <rFont val="Arial"/>
        <family val="2"/>
      </rPr>
      <t>3.10</t>
    </r>
  </si>
  <si>
    <r>
      <rPr>
        <sz val="8"/>
        <color rgb="FF002F6F"/>
        <rFont val="Arial"/>
        <family val="2"/>
      </rPr>
      <t>inkl. Soziale Folgekosten f. Aufsichtslohn*</t>
    </r>
  </si>
  <si>
    <r>
      <rPr>
        <sz val="8"/>
        <color rgb="FF002F6F"/>
        <rFont val="Arial"/>
        <family val="2"/>
      </rPr>
      <t>3.20</t>
    </r>
  </si>
  <si>
    <r>
      <rPr>
        <sz val="8"/>
        <color rgb="FF002F6F"/>
        <rFont val="Arial"/>
        <family val="2"/>
      </rPr>
      <t>3.30</t>
    </r>
  </si>
  <si>
    <r>
      <rPr>
        <sz val="8"/>
        <color rgb="FF002F6F"/>
        <rFont val="Arial"/>
        <family val="2"/>
      </rPr>
      <t>3.40</t>
    </r>
  </si>
  <si>
    <r>
      <rPr>
        <b/>
        <sz val="8"/>
        <color rgb="FF002F6F"/>
        <rFont val="Arial"/>
        <family val="2"/>
      </rPr>
      <t>Zwischensumme sonstige auftragsbezogene Kosten</t>
    </r>
  </si>
  <si>
    <r>
      <rPr>
        <b/>
        <sz val="8"/>
        <color rgb="FF002F6F"/>
        <rFont val="Arial"/>
        <family val="2"/>
      </rPr>
      <t>4.00</t>
    </r>
  </si>
  <si>
    <r>
      <rPr>
        <b/>
        <sz val="8"/>
        <color rgb="FF002F6F"/>
        <rFont val="Arial"/>
        <family val="2"/>
      </rPr>
      <t>Unternehmensbezogene Kosten</t>
    </r>
  </si>
  <si>
    <r>
      <rPr>
        <b/>
        <sz val="8"/>
        <color rgb="FF002F6F"/>
        <rFont val="Arial"/>
        <family val="2"/>
      </rPr>
      <t>Unternehmensbezogene Zuschläge*</t>
    </r>
  </si>
  <si>
    <r>
      <rPr>
        <sz val="8"/>
        <color rgb="FF002F6F"/>
        <rFont val="Arial"/>
        <family val="2"/>
      </rPr>
      <t>4.10</t>
    </r>
  </si>
  <si>
    <r>
      <rPr>
        <sz val="8"/>
        <color rgb="FF002F6F"/>
        <rFont val="Arial"/>
        <family val="2"/>
      </rPr>
      <t>Gehälter</t>
    </r>
  </si>
  <si>
    <r>
      <rPr>
        <sz val="8"/>
        <color rgb="FF002F6F"/>
        <rFont val="Arial"/>
        <family val="2"/>
      </rPr>
      <t>4.11</t>
    </r>
  </si>
  <si>
    <r>
      <rPr>
        <sz val="8"/>
        <color rgb="FF002F6F"/>
        <rFont val="Arial"/>
        <family val="2"/>
      </rPr>
      <t>4.12</t>
    </r>
  </si>
  <si>
    <r>
      <rPr>
        <sz val="8"/>
        <color rgb="FF002F6F"/>
        <rFont val="Arial"/>
        <family val="2"/>
      </rPr>
      <t xml:space="preserve">Kaufmännische Angestellte, incl. Lohnfolgekosten </t>
    </r>
    <r>
      <rPr>
        <sz val="8"/>
        <color rgb="FF003366"/>
        <rFont val="Arial"/>
        <family val="2"/>
      </rPr>
      <t>(2.9.1.2)</t>
    </r>
    <r>
      <rPr>
        <sz val="8"/>
        <color rgb="FF002F6F"/>
        <rFont val="Arial"/>
        <family val="2"/>
      </rPr>
      <t>*</t>
    </r>
  </si>
  <si>
    <r>
      <rPr>
        <sz val="8"/>
        <color rgb="FF002F6F"/>
        <rFont val="Arial"/>
        <family val="2"/>
      </rPr>
      <t>4.20</t>
    </r>
  </si>
  <si>
    <r>
      <rPr>
        <sz val="8"/>
        <color rgb="FF002F6F"/>
        <rFont val="Arial"/>
        <family val="2"/>
      </rPr>
      <t>4.30</t>
    </r>
  </si>
  <si>
    <r>
      <rPr>
        <sz val="8"/>
        <color rgb="FF002F6F"/>
        <rFont val="Arial"/>
        <family val="2"/>
      </rPr>
      <t>4.31</t>
    </r>
  </si>
  <si>
    <r>
      <rPr>
        <sz val="8"/>
        <color rgb="FF002F6F"/>
        <rFont val="Arial"/>
        <family val="2"/>
      </rPr>
      <t>4.32</t>
    </r>
  </si>
  <si>
    <r>
      <rPr>
        <sz val="8"/>
        <color rgb="FF002F6F"/>
        <rFont val="Arial"/>
        <family val="2"/>
      </rPr>
      <t>4.40</t>
    </r>
  </si>
  <si>
    <r>
      <rPr>
        <sz val="8"/>
        <color rgb="FF002F6F"/>
        <rFont val="Arial"/>
        <family val="2"/>
      </rPr>
      <t>4.50</t>
    </r>
  </si>
  <si>
    <r>
      <rPr>
        <sz val="8"/>
        <color rgb="FF002F6F"/>
        <rFont val="Arial"/>
        <family val="2"/>
      </rPr>
      <t>4.60</t>
    </r>
  </si>
  <si>
    <r>
      <rPr>
        <sz val="8"/>
        <color rgb="FF002F6F"/>
        <rFont val="Arial"/>
        <family val="2"/>
      </rPr>
      <t>4.70</t>
    </r>
  </si>
  <si>
    <r>
      <rPr>
        <sz val="8"/>
        <color rgb="FF002F6F"/>
        <rFont val="Arial"/>
        <family val="2"/>
      </rPr>
      <t xml:space="preserve">Sonstige Kosten </t>
    </r>
    <r>
      <rPr>
        <sz val="8"/>
        <color rgb="FF003366"/>
        <rFont val="Arial"/>
        <family val="2"/>
      </rPr>
      <t>(Verbandsbeiträge, Zertifizierung, etc.) (2.9.6)</t>
    </r>
  </si>
  <si>
    <r>
      <rPr>
        <sz val="8"/>
        <color rgb="FF002F6F"/>
        <rFont val="Arial"/>
        <family val="2"/>
      </rPr>
      <t>4.80</t>
    </r>
  </si>
  <si>
    <r>
      <rPr>
        <sz val="8"/>
        <color rgb="FF002F6F"/>
        <rFont val="Arial"/>
        <family val="2"/>
      </rPr>
      <t>Vorfinanzierung Sozialversicherungsbeiträge</t>
    </r>
  </si>
  <si>
    <r>
      <rPr>
        <b/>
        <sz val="8"/>
        <color rgb="FF002F6F"/>
        <rFont val="Arial"/>
        <family val="2"/>
      </rPr>
      <t>Zwischensumme unternehmensbezogene Kosten</t>
    </r>
  </si>
  <si>
    <r>
      <rPr>
        <b/>
        <sz val="8"/>
        <color rgb="FF002F6F"/>
        <rFont val="Arial"/>
        <family val="2"/>
      </rPr>
      <t>5.00</t>
    </r>
  </si>
  <si>
    <r>
      <rPr>
        <b/>
        <sz val="8"/>
        <color rgb="FF002F6F"/>
        <rFont val="Arial"/>
        <family val="2"/>
      </rPr>
      <t>Selbstkosten</t>
    </r>
  </si>
  <si>
    <r>
      <rPr>
        <b/>
        <sz val="8"/>
        <color rgb="FF002F6F"/>
        <rFont val="Arial"/>
        <family val="2"/>
      </rPr>
      <t>6.00</t>
    </r>
  </si>
  <si>
    <r>
      <rPr>
        <b/>
        <sz val="8"/>
        <color rgb="FF002F6F"/>
        <rFont val="Arial"/>
        <family val="2"/>
      </rPr>
      <t>7.00</t>
    </r>
  </si>
  <si>
    <r>
      <rPr>
        <b/>
        <sz val="8"/>
        <color rgb="FF002F6F"/>
        <rFont val="Arial"/>
        <family val="2"/>
      </rPr>
      <t>Zuschlag für Wagnis + Gewinn</t>
    </r>
  </si>
  <si>
    <r>
      <rPr>
        <b/>
        <sz val="8"/>
        <color rgb="FF006FC0"/>
        <rFont val="Arial"/>
        <family val="2"/>
      </rPr>
      <t>* Lohnabhängige Bestandteile: 1.00, 2.00ff, 3.10, 4.11, 4.12, 4.31</t>
    </r>
  </si>
  <si>
    <t>Stundenverrechnungssatz
Kalkulationszuschlag</t>
  </si>
  <si>
    <t xml:space="preserve">Gesetzliche Feiertage </t>
  </si>
  <si>
    <t>Urlaubsentgelt</t>
  </si>
  <si>
    <t xml:space="preserve">Arbeitsfreistellung </t>
  </si>
  <si>
    <t xml:space="preserve">Entgeltfortzahlung im Krankheitsfall </t>
  </si>
  <si>
    <t xml:space="preserve">Zusätzliches Urlaubsgeld </t>
  </si>
  <si>
    <t>Haftpflichtversicherung</t>
  </si>
  <si>
    <r>
      <rPr>
        <sz val="8"/>
        <color rgb="FF002F6F"/>
        <rFont val="Arial"/>
        <family val="2"/>
      </rPr>
      <t xml:space="preserve">Sonstige Personalkosten </t>
    </r>
    <r>
      <rPr>
        <sz val="8"/>
        <color rgb="FF003366"/>
        <rFont val="Arial"/>
        <family val="2"/>
      </rPr>
      <t xml:space="preserve">(Arbeitskleidung, etc.) </t>
    </r>
  </si>
  <si>
    <t xml:space="preserve">Aufsichtslohn Vorarbeiter </t>
  </si>
  <si>
    <t>Fahrkostenzuschuss</t>
  </si>
  <si>
    <t xml:space="preserve">Sondereinzelkosten </t>
  </si>
  <si>
    <r>
      <rPr>
        <sz val="8"/>
        <color rgb="FF002F6F"/>
        <rFont val="Arial"/>
        <family val="2"/>
      </rPr>
      <t>Technische Angestellte, incl. Lohnfolgekosten</t>
    </r>
    <r>
      <rPr>
        <sz val="8"/>
        <color rgb="FF003366"/>
        <rFont val="Arial"/>
        <family val="2"/>
      </rPr>
      <t>*</t>
    </r>
  </si>
  <si>
    <t xml:space="preserve">Fertigungsmaterial, Maschinen, Geräte, AfA, etc. </t>
  </si>
  <si>
    <t xml:space="preserve">Fuhrparkkosten </t>
  </si>
  <si>
    <t>Fertigungshifskosten</t>
  </si>
  <si>
    <t>Löhne Hilfsdienste, incl. Lohnfolgekosten*</t>
  </si>
  <si>
    <t xml:space="preserve">Sonstige Betriebskosten </t>
  </si>
  <si>
    <t xml:space="preserve">Schwerbehindertenabgabe </t>
  </si>
  <si>
    <t>Sonstige Verwaltungskosten</t>
  </si>
  <si>
    <t xml:space="preserve">Betriebsratskosten </t>
  </si>
  <si>
    <t>Gewerbesteuer</t>
  </si>
  <si>
    <t>Lohnkostenanteil</t>
  </si>
  <si>
    <t>Krankenversicherung (Pauschalbeitrag bei Minijobbern)</t>
  </si>
  <si>
    <t>Arbeitslosenversicherung (entfällt bei geringfügiger Beschäftigung)</t>
  </si>
  <si>
    <t>Pflegeversicherung (entfällt bei geringfügiger Beschäftigung)</t>
  </si>
  <si>
    <t>Arbeitslosenversicherung</t>
  </si>
  <si>
    <t>Pflegeversicherung</t>
  </si>
  <si>
    <t>Sozialversicherungsbeiträge (Arbeitgeberanteil)</t>
  </si>
  <si>
    <t xml:space="preserve">Der durchschnittliche Stundenverrechnugssatz (SVS) setzt sich aus dem SVS für voll </t>
  </si>
  <si>
    <t xml:space="preserve">versicherungspflichtiges Einkommen, dem SVS für Midijobs und dem für Minijobs zuusammen. Aus den </t>
  </si>
  <si>
    <t>Anteilen errechnet sich der Duchrschnitt, der dann in der weiteren Kalkulatiuon verwendet werden kann.</t>
  </si>
  <si>
    <t xml:space="preserve">Dazu müssen die jeweils kalkulierten Stunden pro Jahr eingetragen werden. Der Durchschnitt errechnet sich </t>
  </si>
  <si>
    <t>Es müssen dazu die Arbeitsblätter für die SVS ausgefüllt werden. Es lassen sich auch die voreingetragegen</t>
  </si>
  <si>
    <t>voll SV-Pflicht</t>
  </si>
  <si>
    <t>Midijob</t>
  </si>
  <si>
    <t>Minijob</t>
  </si>
  <si>
    <t>SVS €/h</t>
  </si>
  <si>
    <t>SVS €/Jahr</t>
  </si>
  <si>
    <t>Stunden/Jahr</t>
  </si>
  <si>
    <t>Durchschnitt</t>
  </si>
  <si>
    <t xml:space="preserve">und der errechnete Wert kann dann übernommen werden. </t>
  </si>
  <si>
    <t>Werte verändern.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</si>
</sst>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€&quot;_-;\-* #,##0.00\ &quot;€&quot;_-;_-* &quot;-&quot;??\ &quot;€&quot;_-;_-@_-"/>
  </numFmts>
  <fonts count="15" x14ac:knownFonts="1">
    <font>
      <sz val="10"/>
      <color rgb="FF000000"/>
      <name val="Times New Roman"/>
      <charset val="204"/>
    </font>
    <font>
      <sz val="12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sz val="10"/>
      <color rgb="FF000000"/>
      <name val="Times New Roman"/>
      <family val="1"/>
    </font>
    <font>
      <sz val="10"/>
      <color rgb="FF000000"/>
      <name val="Arial"/>
      <family val="2"/>
    </font>
    <font>
      <sz val="8"/>
      <name val="Times New Roman"/>
      <family val="1"/>
    </font>
    <font>
      <b/>
      <sz val="8"/>
      <name val="Arial"/>
      <family val="2"/>
    </font>
    <font>
      <b/>
      <sz val="8"/>
      <color rgb="FF002F6F"/>
      <name val="Arial"/>
      <family val="2"/>
    </font>
    <font>
      <sz val="8"/>
      <color rgb="FF000000"/>
      <name val="Arial"/>
      <family val="2"/>
    </font>
    <font>
      <sz val="8"/>
      <color rgb="FF002F6F"/>
      <name val="Arial"/>
      <family val="2"/>
    </font>
    <font>
      <b/>
      <sz val="8"/>
      <color rgb="FFC00000"/>
      <name val="Arial"/>
      <family val="2"/>
    </font>
    <font>
      <sz val="8"/>
      <color rgb="FF003366"/>
      <name val="Arial"/>
      <family val="2"/>
    </font>
    <font>
      <b/>
      <sz val="8"/>
      <color rgb="FF006FC0"/>
      <name val="Arial"/>
      <family val="2"/>
    </font>
    <font>
      <b/>
      <sz val="8"/>
      <color theme="4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rgb="FFFFFFAE"/>
      </patternFill>
    </fill>
    <fill>
      <patternFill patternType="solid">
        <fgColor rgb="FFE6EAF0"/>
      </patternFill>
    </fill>
    <fill>
      <patternFill patternType="solid">
        <fgColor rgb="FFF5F5E2"/>
      </patternFill>
    </fill>
    <fill>
      <patternFill patternType="solid">
        <fgColor rgb="FFB3C1D3"/>
      </patternFill>
    </fill>
    <fill>
      <patternFill patternType="solid">
        <fgColor rgb="FFCFCFCF"/>
      </patternFill>
    </fill>
    <fill>
      <patternFill patternType="solid">
        <fgColor rgb="FFBAE2D5"/>
      </patternFill>
    </fill>
    <fill>
      <patternFill patternType="solid">
        <fgColor rgb="FF94D2BD"/>
      </patternFill>
    </fill>
    <fill>
      <patternFill patternType="solid">
        <fgColor rgb="FFD9D9D9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FFF00"/>
        <bgColor indexed="64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3">
    <xf numFmtId="0" fontId="0" fillId="0" borderId="0"/>
    <xf numFmtId="44" fontId="4" fillId="0" borderId="0" applyFont="0" applyFill="0" applyBorder="0" applyAlignment="0" applyProtection="0"/>
    <xf numFmtId="9" fontId="4" fillId="0" borderId="0" applyFont="0" applyFill="0" applyBorder="0" applyAlignment="0" applyProtection="0"/>
  </cellStyleXfs>
  <cellXfs count="91">
    <xf numFmtId="0" fontId="0" fillId="0" borderId="0" xfId="0" applyAlignment="1">
      <alignment horizontal="left" vertical="top"/>
    </xf>
    <xf numFmtId="0" fontId="7" fillId="3" borderId="14" xfId="0" applyFont="1" applyFill="1" applyBorder="1" applyAlignment="1">
      <alignment horizontal="center" vertical="center" wrapText="1"/>
    </xf>
    <xf numFmtId="0" fontId="9" fillId="2" borderId="13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left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left" vertical="center" wrapText="1"/>
    </xf>
    <xf numFmtId="0" fontId="9" fillId="0" borderId="0" xfId="0" applyFont="1" applyAlignment="1">
      <alignment horizontal="left" vertical="center"/>
    </xf>
    <xf numFmtId="0" fontId="8" fillId="3" borderId="6" xfId="0" applyFont="1" applyFill="1" applyBorder="1" applyAlignment="1">
      <alignment horizontal="left" vertical="center" wrapText="1"/>
    </xf>
    <xf numFmtId="10" fontId="8" fillId="3" borderId="7" xfId="0" applyNumberFormat="1" applyFont="1" applyFill="1" applyBorder="1" applyAlignment="1">
      <alignment vertical="center" shrinkToFit="1"/>
    </xf>
    <xf numFmtId="0" fontId="7" fillId="3" borderId="6" xfId="0" applyFont="1" applyFill="1" applyBorder="1" applyAlignment="1">
      <alignment horizontal="left" vertical="center" wrapText="1"/>
    </xf>
    <xf numFmtId="0" fontId="10" fillId="3" borderId="7" xfId="0" applyFont="1" applyFill="1" applyBorder="1" applyAlignment="1">
      <alignment vertical="center" wrapText="1"/>
    </xf>
    <xf numFmtId="0" fontId="3" fillId="3" borderId="14" xfId="0" applyFont="1" applyFill="1" applyBorder="1" applyAlignment="1">
      <alignment horizontal="center" vertical="center" wrapText="1"/>
    </xf>
    <xf numFmtId="0" fontId="10" fillId="3" borderId="6" xfId="0" applyFont="1" applyFill="1" applyBorder="1" applyAlignment="1">
      <alignment horizontal="left" vertical="center" wrapText="1"/>
    </xf>
    <xf numFmtId="10" fontId="10" fillId="3" borderId="7" xfId="0" applyNumberFormat="1" applyFont="1" applyFill="1" applyBorder="1" applyAlignment="1">
      <alignment vertical="center" shrinkToFit="1"/>
    </xf>
    <xf numFmtId="0" fontId="3" fillId="3" borderId="6" xfId="0" applyFont="1" applyFill="1" applyBorder="1" applyAlignment="1">
      <alignment horizontal="left" vertical="center" wrapText="1"/>
    </xf>
    <xf numFmtId="0" fontId="9" fillId="3" borderId="14" xfId="0" applyFont="1" applyFill="1" applyBorder="1" applyAlignment="1">
      <alignment horizontal="center" vertical="center" wrapText="1"/>
    </xf>
    <xf numFmtId="0" fontId="9" fillId="4" borderId="14" xfId="0" applyFont="1" applyFill="1" applyBorder="1" applyAlignment="1">
      <alignment horizontal="center" vertical="center" wrapText="1"/>
    </xf>
    <xf numFmtId="0" fontId="7" fillId="4" borderId="6" xfId="0" applyFont="1" applyFill="1" applyBorder="1" applyAlignment="1">
      <alignment horizontal="left" vertical="center" wrapText="1"/>
    </xf>
    <xf numFmtId="10" fontId="8" fillId="4" borderId="7" xfId="0" applyNumberFormat="1" applyFont="1" applyFill="1" applyBorder="1" applyAlignment="1">
      <alignment vertical="center" shrinkToFit="1"/>
    </xf>
    <xf numFmtId="0" fontId="7" fillId="5" borderId="14" xfId="0" applyFont="1" applyFill="1" applyBorder="1" applyAlignment="1">
      <alignment horizontal="center" vertical="center" wrapText="1"/>
    </xf>
    <xf numFmtId="0" fontId="7" fillId="5" borderId="6" xfId="0" applyFont="1" applyFill="1" applyBorder="1" applyAlignment="1">
      <alignment horizontal="left" vertical="center" wrapText="1"/>
    </xf>
    <xf numFmtId="0" fontId="10" fillId="5" borderId="7" xfId="0" applyFont="1" applyFill="1" applyBorder="1" applyAlignment="1">
      <alignment vertical="center" wrapText="1"/>
    </xf>
    <xf numFmtId="0" fontId="3" fillId="5" borderId="14" xfId="0" applyFont="1" applyFill="1" applyBorder="1" applyAlignment="1">
      <alignment horizontal="center" vertical="center" wrapText="1"/>
    </xf>
    <xf numFmtId="0" fontId="3" fillId="5" borderId="6" xfId="0" applyFont="1" applyFill="1" applyBorder="1" applyAlignment="1">
      <alignment horizontal="left" vertical="center" wrapText="1"/>
    </xf>
    <xf numFmtId="0" fontId="9" fillId="5" borderId="14" xfId="0" applyFont="1" applyFill="1" applyBorder="1" applyAlignment="1">
      <alignment horizontal="center" vertical="center" wrapText="1"/>
    </xf>
    <xf numFmtId="0" fontId="9" fillId="6" borderId="14" xfId="0" applyFont="1" applyFill="1" applyBorder="1" applyAlignment="1">
      <alignment horizontal="center" vertical="center" wrapText="1"/>
    </xf>
    <xf numFmtId="0" fontId="7" fillId="6" borderId="6" xfId="0" applyFont="1" applyFill="1" applyBorder="1" applyAlignment="1">
      <alignment horizontal="left" vertical="center" wrapText="1"/>
    </xf>
    <xf numFmtId="10" fontId="8" fillId="6" borderId="7" xfId="0" applyNumberFormat="1" applyFont="1" applyFill="1" applyBorder="1" applyAlignment="1">
      <alignment vertical="center" shrinkToFit="1"/>
    </xf>
    <xf numFmtId="0" fontId="7" fillId="7" borderId="14" xfId="0" applyFont="1" applyFill="1" applyBorder="1" applyAlignment="1">
      <alignment horizontal="center" vertical="center" wrapText="1"/>
    </xf>
    <xf numFmtId="0" fontId="7" fillId="7" borderId="6" xfId="0" applyFont="1" applyFill="1" applyBorder="1" applyAlignment="1">
      <alignment horizontal="left" vertical="center" wrapText="1"/>
    </xf>
    <xf numFmtId="0" fontId="10" fillId="7" borderId="7" xfId="0" applyFont="1" applyFill="1" applyBorder="1" applyAlignment="1">
      <alignment vertical="center" wrapText="1"/>
    </xf>
    <xf numFmtId="0" fontId="3" fillId="7" borderId="14" xfId="0" applyFont="1" applyFill="1" applyBorder="1" applyAlignment="1">
      <alignment horizontal="center" vertical="center" wrapText="1"/>
    </xf>
    <xf numFmtId="0" fontId="3" fillId="7" borderId="6" xfId="0" applyFont="1" applyFill="1" applyBorder="1" applyAlignment="1">
      <alignment horizontal="left" vertical="center" wrapText="1"/>
    </xf>
    <xf numFmtId="0" fontId="9" fillId="8" borderId="14" xfId="0" applyFont="1" applyFill="1" applyBorder="1" applyAlignment="1">
      <alignment horizontal="center" vertical="center" wrapText="1"/>
    </xf>
    <xf numFmtId="0" fontId="7" fillId="8" borderId="6" xfId="0" applyFont="1" applyFill="1" applyBorder="1" applyAlignment="1">
      <alignment horizontal="left" vertical="center" wrapText="1"/>
    </xf>
    <xf numFmtId="10" fontId="8" fillId="8" borderId="2" xfId="0" applyNumberFormat="1" applyFont="1" applyFill="1" applyBorder="1" applyAlignment="1">
      <alignment vertical="center" shrinkToFit="1"/>
    </xf>
    <xf numFmtId="0" fontId="9" fillId="7" borderId="6" xfId="0" applyFont="1" applyFill="1" applyBorder="1" applyAlignment="1">
      <alignment horizontal="left" vertical="center" wrapText="1"/>
    </xf>
    <xf numFmtId="0" fontId="7" fillId="2" borderId="15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left" vertical="center" wrapText="1"/>
    </xf>
    <xf numFmtId="10" fontId="8" fillId="2" borderId="9" xfId="0" applyNumberFormat="1" applyFont="1" applyFill="1" applyBorder="1" applyAlignment="1">
      <alignment vertical="center" shrinkToFit="1"/>
    </xf>
    <xf numFmtId="0" fontId="7" fillId="2" borderId="12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left" vertical="center" wrapText="1"/>
    </xf>
    <xf numFmtId="10" fontId="8" fillId="2" borderId="10" xfId="0" applyNumberFormat="1" applyFont="1" applyFill="1" applyBorder="1" applyAlignment="1">
      <alignment horizontal="right" vertical="center" shrinkToFit="1"/>
    </xf>
    <xf numFmtId="0" fontId="9" fillId="2" borderId="15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10" fillId="5" borderId="6" xfId="0" applyFont="1" applyFill="1" applyBorder="1" applyAlignment="1">
      <alignment horizontal="left" vertical="center" wrapText="1"/>
    </xf>
    <xf numFmtId="0" fontId="10" fillId="7" borderId="6" xfId="0" applyFont="1" applyFill="1" applyBorder="1" applyAlignment="1">
      <alignment horizontal="left" vertical="center" wrapText="1"/>
    </xf>
    <xf numFmtId="0" fontId="8" fillId="2" borderId="8" xfId="0" applyFont="1" applyFill="1" applyBorder="1" applyAlignment="1">
      <alignment horizontal="left" vertical="center" wrapText="1"/>
    </xf>
    <xf numFmtId="44" fontId="5" fillId="11" borderId="0" xfId="0" applyNumberFormat="1" applyFont="1" applyFill="1" applyAlignment="1">
      <alignment horizontal="left" vertical="center"/>
    </xf>
    <xf numFmtId="10" fontId="9" fillId="12" borderId="0" xfId="0" applyNumberFormat="1" applyFont="1" applyFill="1" applyAlignment="1">
      <alignment horizontal="right" vertical="center"/>
    </xf>
    <xf numFmtId="10" fontId="9" fillId="12" borderId="0" xfId="2" applyNumberFormat="1" applyFont="1" applyFill="1" applyAlignment="1">
      <alignment horizontal="right" vertical="center"/>
    </xf>
    <xf numFmtId="0" fontId="9" fillId="2" borderId="14" xfId="0" applyFont="1" applyFill="1" applyBorder="1" applyAlignment="1">
      <alignment horizontal="center" vertical="center" wrapText="1"/>
    </xf>
    <xf numFmtId="10" fontId="8" fillId="2" borderId="5" xfId="0" applyNumberFormat="1" applyFont="1" applyFill="1" applyBorder="1" applyAlignment="1">
      <alignment horizontal="right" vertical="center" shrinkToFit="1"/>
    </xf>
    <xf numFmtId="10" fontId="9" fillId="12" borderId="16" xfId="0" applyNumberFormat="1" applyFont="1" applyFill="1" applyBorder="1" applyAlignment="1">
      <alignment horizontal="right" vertical="center"/>
    </xf>
    <xf numFmtId="10" fontId="9" fillId="12" borderId="16" xfId="2" applyNumberFormat="1" applyFont="1" applyFill="1" applyBorder="1" applyAlignment="1">
      <alignment horizontal="right" vertical="center"/>
    </xf>
    <xf numFmtId="44" fontId="5" fillId="11" borderId="16" xfId="0" applyNumberFormat="1" applyFont="1" applyFill="1" applyBorder="1" applyAlignment="1">
      <alignment horizontal="left" vertical="center"/>
    </xf>
    <xf numFmtId="0" fontId="4" fillId="0" borderId="0" xfId="0" applyFont="1" applyAlignment="1">
      <alignment horizontal="left" vertical="top"/>
    </xf>
    <xf numFmtId="4" fontId="0" fillId="0" borderId="18" xfId="0" applyNumberFormat="1" applyBorder="1" applyAlignment="1">
      <alignment horizontal="right"/>
    </xf>
    <xf numFmtId="44" fontId="0" fillId="0" borderId="18" xfId="0" applyNumberFormat="1" applyBorder="1" applyAlignment="1">
      <alignment horizontal="left" vertical="top"/>
    </xf>
    <xf numFmtId="0" fontId="4" fillId="0" borderId="16" xfId="0" applyFont="1" applyBorder="1" applyAlignment="1">
      <alignment horizontal="left" vertical="top"/>
    </xf>
    <xf numFmtId="44" fontId="0" fillId="0" borderId="16" xfId="0" applyNumberFormat="1" applyBorder="1" applyAlignment="1">
      <alignment horizontal="left" vertical="top"/>
    </xf>
    <xf numFmtId="44" fontId="0" fillId="10" borderId="17" xfId="0" applyNumberFormat="1" applyFill="1" applyBorder="1" applyAlignment="1">
      <alignment horizontal="left" vertical="top"/>
    </xf>
    <xf numFmtId="4" fontId="0" fillId="13" borderId="16" xfId="0" applyNumberFormat="1" applyFill="1" applyBorder="1" applyAlignment="1" applyProtection="1">
      <alignment horizontal="right" vertical="top"/>
      <protection locked="0"/>
    </xf>
    <xf numFmtId="10" fontId="10" fillId="3" borderId="7" xfId="0" applyNumberFormat="1" applyFont="1" applyFill="1" applyBorder="1" applyAlignment="1" applyProtection="1">
      <alignment vertical="center" shrinkToFit="1"/>
      <protection locked="0"/>
    </xf>
    <xf numFmtId="44" fontId="5" fillId="10" borderId="16" xfId="1" applyFont="1" applyFill="1" applyBorder="1" applyAlignment="1" applyProtection="1">
      <alignment horizontal="left" vertical="center"/>
      <protection locked="0"/>
    </xf>
    <xf numFmtId="10" fontId="10" fillId="5" borderId="7" xfId="0" applyNumberFormat="1" applyFont="1" applyFill="1" applyBorder="1" applyAlignment="1" applyProtection="1">
      <alignment vertical="center" shrinkToFit="1"/>
      <protection locked="0"/>
    </xf>
    <xf numFmtId="10" fontId="10" fillId="7" borderId="7" xfId="0" applyNumberFormat="1" applyFont="1" applyFill="1" applyBorder="1" applyAlignment="1" applyProtection="1">
      <alignment vertical="center" shrinkToFit="1"/>
      <protection locked="0"/>
    </xf>
    <xf numFmtId="10" fontId="8" fillId="2" borderId="9" xfId="0" applyNumberFormat="1" applyFont="1" applyFill="1" applyBorder="1" applyAlignment="1" applyProtection="1">
      <alignment vertical="center" shrinkToFit="1"/>
      <protection locked="0"/>
    </xf>
    <xf numFmtId="10" fontId="10" fillId="3" borderId="7" xfId="0" applyNumberFormat="1" applyFont="1" applyFill="1" applyBorder="1" applyAlignment="1" applyProtection="1">
      <alignment vertical="center" shrinkToFit="1"/>
    </xf>
    <xf numFmtId="44" fontId="2" fillId="10" borderId="0" xfId="1" applyFont="1" applyFill="1" applyAlignment="1" applyProtection="1">
      <alignment horizontal="left" vertical="center"/>
      <protection locked="0"/>
    </xf>
    <xf numFmtId="0" fontId="10" fillId="7" borderId="7" xfId="0" applyFont="1" applyFill="1" applyBorder="1" applyAlignment="1" applyProtection="1">
      <alignment vertical="center" wrapText="1"/>
    </xf>
    <xf numFmtId="10" fontId="10" fillId="5" borderId="7" xfId="0" applyNumberFormat="1" applyFont="1" applyFill="1" applyBorder="1" applyAlignment="1" applyProtection="1">
      <alignment vertical="center" wrapText="1"/>
      <protection locked="0"/>
    </xf>
    <xf numFmtId="10" fontId="10" fillId="7" borderId="7" xfId="0" applyNumberFormat="1" applyFont="1" applyFill="1" applyBorder="1" applyAlignment="1" applyProtection="1">
      <alignment vertical="center" wrapText="1"/>
      <protection locked="0"/>
    </xf>
    <xf numFmtId="10" fontId="10" fillId="5" borderId="7" xfId="2" applyNumberFormat="1" applyFont="1" applyFill="1" applyBorder="1" applyAlignment="1" applyProtection="1">
      <alignment vertical="center" shrinkToFit="1"/>
      <protection locked="0"/>
    </xf>
    <xf numFmtId="10" fontId="10" fillId="5" borderId="7" xfId="2" applyNumberFormat="1" applyFont="1" applyFill="1" applyBorder="1" applyAlignment="1" applyProtection="1">
      <alignment vertical="center" wrapText="1"/>
      <protection locked="0"/>
    </xf>
    <xf numFmtId="10" fontId="10" fillId="7" borderId="7" xfId="2" applyNumberFormat="1" applyFont="1" applyFill="1" applyBorder="1" applyAlignment="1" applyProtection="1">
      <alignment vertical="center" shrinkToFit="1"/>
      <protection locked="0"/>
    </xf>
    <xf numFmtId="10" fontId="10" fillId="7" borderId="7" xfId="2" applyNumberFormat="1" applyFont="1" applyFill="1" applyBorder="1" applyAlignment="1" applyProtection="1">
      <alignment vertical="center" wrapText="1"/>
      <protection locked="0"/>
    </xf>
    <xf numFmtId="0" fontId="7" fillId="3" borderId="7" xfId="0" applyFont="1" applyFill="1" applyBorder="1" applyAlignment="1">
      <alignment horizontal="center" vertical="center" textRotation="180" wrapText="1"/>
    </xf>
    <xf numFmtId="0" fontId="7" fillId="3" borderId="6" xfId="0" applyFont="1" applyFill="1" applyBorder="1" applyAlignment="1">
      <alignment horizontal="center" vertical="center" textRotation="180" wrapText="1"/>
    </xf>
    <xf numFmtId="0" fontId="7" fillId="5" borderId="6" xfId="0" applyFont="1" applyFill="1" applyBorder="1" applyAlignment="1">
      <alignment horizontal="center" vertical="center" textRotation="180" wrapText="1"/>
    </xf>
    <xf numFmtId="0" fontId="7" fillId="9" borderId="16" xfId="0" applyFont="1" applyFill="1" applyBorder="1" applyAlignment="1">
      <alignment horizontal="right" vertical="center" wrapText="1"/>
    </xf>
    <xf numFmtId="0" fontId="14" fillId="9" borderId="16" xfId="0" applyFont="1" applyFill="1" applyBorder="1" applyAlignment="1">
      <alignment horizontal="right" vertical="center" wrapText="1"/>
    </xf>
    <xf numFmtId="0" fontId="3" fillId="2" borderId="6" xfId="0" applyFont="1" applyFill="1" applyBorder="1" applyAlignment="1">
      <alignment horizontal="left" vertical="center" wrapText="1"/>
    </xf>
    <xf numFmtId="0" fontId="3" fillId="2" borderId="7" xfId="0" applyFont="1" applyFill="1" applyBorder="1" applyAlignment="1">
      <alignment horizontal="left" vertical="center" wrapText="1"/>
    </xf>
    <xf numFmtId="0" fontId="8" fillId="2" borderId="3" xfId="0" applyFont="1" applyFill="1" applyBorder="1" applyAlignment="1">
      <alignment horizontal="left" vertical="center" wrapText="1"/>
    </xf>
    <xf numFmtId="0" fontId="9" fillId="2" borderId="6" xfId="0" applyFont="1" applyFill="1" applyBorder="1" applyAlignment="1">
      <alignment horizontal="left" vertical="center" wrapText="1"/>
    </xf>
    <xf numFmtId="0" fontId="7" fillId="7" borderId="6" xfId="0" applyFont="1" applyFill="1" applyBorder="1" applyAlignment="1">
      <alignment horizontal="center" vertical="center" textRotation="180" wrapText="1"/>
    </xf>
    <xf numFmtId="0" fontId="14" fillId="9" borderId="11" xfId="0" applyFont="1" applyFill="1" applyBorder="1" applyAlignment="1">
      <alignment horizontal="right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  <xf numFmtId="0" fontId="7" fillId="9" borderId="11" xfId="0" applyFont="1" applyFill="1" applyBorder="1" applyAlignment="1">
      <alignment horizontal="right" vertical="center" wrapText="1"/>
    </xf>
  </cellXfs>
  <cellStyles count="3">
    <cellStyle name="Prozent" xfId="2" builtinId="5"/>
    <cellStyle name="Standard" xfId="0" builtinId="0"/>
    <cellStyle name="Währung" xfId="1" builtin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0</xdr:row>
      <xdr:rowOff>0</xdr:rowOff>
    </xdr:from>
    <xdr:to>
      <xdr:col>4</xdr:col>
      <xdr:colOff>256732</xdr:colOff>
      <xdr:row>0</xdr:row>
      <xdr:rowOff>7620</xdr:rowOff>
    </xdr:to>
    <xdr:grpSp>
      <xdr:nvGrpSpPr>
        <xdr:cNvPr id="3" name="Group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pSpPr/>
      </xdr:nvGrpSpPr>
      <xdr:grpSpPr>
        <a:xfrm>
          <a:off x="3822134" y="0"/>
          <a:ext cx="1409439" cy="7620"/>
          <a:chOff x="0" y="0"/>
          <a:chExt cx="1209040" cy="7620"/>
        </a:xfrm>
      </xdr:grpSpPr>
      <xdr:sp macro="" textlink="">
        <xdr:nvSpPr>
          <xdr:cNvPr id="4" name="Shape 4">
            <a:extLst>
              <a:ext uri="{FF2B5EF4-FFF2-40B4-BE49-F238E27FC236}">
                <a16:creationId xmlns:a16="http://schemas.microsoft.com/office/drawing/2014/main" id="{00000000-0008-0000-0000-000004000000}"/>
              </a:ext>
            </a:extLst>
          </xdr:cNvPr>
          <xdr:cNvSpPr/>
        </xdr:nvSpPr>
        <xdr:spPr>
          <a:xfrm>
            <a:off x="2" y="8"/>
            <a:ext cx="863600" cy="0"/>
          </a:xfrm>
          <a:custGeom>
            <a:avLst/>
            <a:gdLst/>
            <a:ahLst/>
            <a:cxnLst/>
            <a:rect l="0" t="0" r="0" b="0"/>
            <a:pathLst>
              <a:path w="863600">
                <a:moveTo>
                  <a:pt x="0" y="0"/>
                </a:moveTo>
                <a:lnTo>
                  <a:pt x="863586" y="0"/>
                </a:lnTo>
              </a:path>
            </a:pathLst>
          </a:custGeom>
          <a:ln w="3175">
            <a:solidFill>
              <a:srgbClr val="D3D3D3"/>
            </a:solidFill>
          </a:ln>
        </xdr:spPr>
      </xdr:sp>
      <xdr:sp macro="" textlink="">
        <xdr:nvSpPr>
          <xdr:cNvPr id="5" name="Shape 5">
            <a:extLst>
              <a:ext uri="{FF2B5EF4-FFF2-40B4-BE49-F238E27FC236}">
                <a16:creationId xmlns:a16="http://schemas.microsoft.com/office/drawing/2014/main" id="{00000000-0008-0000-0000-000005000000}"/>
              </a:ext>
            </a:extLst>
          </xdr:cNvPr>
          <xdr:cNvSpPr/>
        </xdr:nvSpPr>
        <xdr:spPr>
          <a:xfrm>
            <a:off x="0" y="3605"/>
            <a:ext cx="863600" cy="0"/>
          </a:xfrm>
          <a:custGeom>
            <a:avLst/>
            <a:gdLst/>
            <a:ahLst/>
            <a:cxnLst/>
            <a:rect l="0" t="0" r="0" b="0"/>
            <a:pathLst>
              <a:path w="863600">
                <a:moveTo>
                  <a:pt x="0" y="0"/>
                </a:moveTo>
                <a:lnTo>
                  <a:pt x="863586" y="0"/>
                </a:lnTo>
              </a:path>
            </a:pathLst>
          </a:custGeom>
          <a:ln w="7201">
            <a:solidFill>
              <a:srgbClr val="D3D3D3"/>
            </a:solidFill>
          </a:ln>
        </xdr:spPr>
      </xdr:sp>
      <xdr:sp macro="" textlink="">
        <xdr:nvSpPr>
          <xdr:cNvPr id="6" name="Shape 6">
            <a:extLst>
              <a:ext uri="{FF2B5EF4-FFF2-40B4-BE49-F238E27FC236}">
                <a16:creationId xmlns:a16="http://schemas.microsoft.com/office/drawing/2014/main" id="{00000000-0008-0000-0000-000006000000}"/>
              </a:ext>
            </a:extLst>
          </xdr:cNvPr>
          <xdr:cNvSpPr/>
        </xdr:nvSpPr>
        <xdr:spPr>
          <a:xfrm>
            <a:off x="136738" y="0"/>
            <a:ext cx="0" cy="7620"/>
          </a:xfrm>
          <a:custGeom>
            <a:avLst/>
            <a:gdLst/>
            <a:ahLst/>
            <a:cxnLst/>
            <a:rect l="0" t="0" r="0" b="0"/>
            <a:pathLst>
              <a:path h="7620">
                <a:moveTo>
                  <a:pt x="0" y="0"/>
                </a:moveTo>
                <a:lnTo>
                  <a:pt x="0" y="7201"/>
                </a:lnTo>
              </a:path>
            </a:pathLst>
          </a:custGeom>
          <a:ln w="3175">
            <a:solidFill>
              <a:srgbClr val="D3D3D3"/>
            </a:solidFill>
          </a:ln>
        </xdr:spPr>
      </xdr:sp>
      <xdr:sp macro="" textlink="">
        <xdr:nvSpPr>
          <xdr:cNvPr id="7" name="Shape 7">
            <a:extLst>
              <a:ext uri="{FF2B5EF4-FFF2-40B4-BE49-F238E27FC236}">
                <a16:creationId xmlns:a16="http://schemas.microsoft.com/office/drawing/2014/main" id="{00000000-0008-0000-0000-000007000000}"/>
              </a:ext>
            </a:extLst>
          </xdr:cNvPr>
          <xdr:cNvSpPr/>
        </xdr:nvSpPr>
        <xdr:spPr>
          <a:xfrm>
            <a:off x="136736" y="10"/>
            <a:ext cx="7620" cy="7620"/>
          </a:xfrm>
          <a:custGeom>
            <a:avLst/>
            <a:gdLst/>
            <a:ahLst/>
            <a:cxnLst/>
            <a:rect l="0" t="0" r="0" b="0"/>
            <a:pathLst>
              <a:path w="7620" h="7620">
                <a:moveTo>
                  <a:pt x="0" y="0"/>
                </a:moveTo>
                <a:lnTo>
                  <a:pt x="7196" y="0"/>
                </a:lnTo>
                <a:lnTo>
                  <a:pt x="7196" y="7187"/>
                </a:lnTo>
                <a:lnTo>
                  <a:pt x="0" y="7187"/>
                </a:lnTo>
                <a:lnTo>
                  <a:pt x="0" y="0"/>
                </a:lnTo>
                <a:close/>
              </a:path>
            </a:pathLst>
          </a:custGeom>
          <a:solidFill>
            <a:srgbClr val="D3D3D3"/>
          </a:solidFill>
        </xdr:spPr>
      </xdr:sp>
      <xdr:sp macro="" textlink="">
        <xdr:nvSpPr>
          <xdr:cNvPr id="8" name="Shape 8">
            <a:extLst>
              <a:ext uri="{FF2B5EF4-FFF2-40B4-BE49-F238E27FC236}">
                <a16:creationId xmlns:a16="http://schemas.microsoft.com/office/drawing/2014/main" id="{00000000-0008-0000-0000-000008000000}"/>
              </a:ext>
            </a:extLst>
          </xdr:cNvPr>
          <xdr:cNvSpPr/>
        </xdr:nvSpPr>
        <xdr:spPr>
          <a:xfrm>
            <a:off x="870797" y="3591"/>
            <a:ext cx="338455" cy="0"/>
          </a:xfrm>
          <a:custGeom>
            <a:avLst/>
            <a:gdLst/>
            <a:ahLst/>
            <a:cxnLst/>
            <a:rect l="0" t="0" r="0" b="0"/>
            <a:pathLst>
              <a:path w="338455">
                <a:moveTo>
                  <a:pt x="0" y="0"/>
                </a:moveTo>
                <a:lnTo>
                  <a:pt x="338230" y="0"/>
                </a:lnTo>
              </a:path>
            </a:pathLst>
          </a:custGeom>
          <a:ln w="7158">
            <a:solidFill>
              <a:srgbClr val="D3D3D3"/>
            </a:solidFill>
          </a:ln>
        </xdr:spPr>
      </xdr:sp>
    </xdr:grpSp>
    <xdr:clientData/>
  </xdr:twoCellAnchor>
  <xdr:twoCellAnchor editAs="oneCell">
    <xdr:from>
      <xdr:col>2</xdr:col>
      <xdr:colOff>0</xdr:colOff>
      <xdr:row>55</xdr:row>
      <xdr:rowOff>122424</xdr:rowOff>
    </xdr:from>
    <xdr:to>
      <xdr:col>2</xdr:col>
      <xdr:colOff>7620</xdr:colOff>
      <xdr:row>56</xdr:row>
      <xdr:rowOff>4007</xdr:rowOff>
    </xdr:to>
    <xdr:grpSp>
      <xdr:nvGrpSpPr>
        <xdr:cNvPr id="9" name="Group 9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GrpSpPr/>
      </xdr:nvGrpSpPr>
      <xdr:grpSpPr>
        <a:xfrm>
          <a:off x="3822134" y="8033634"/>
          <a:ext cx="7620" cy="2921"/>
          <a:chOff x="0" y="0"/>
          <a:chExt cx="7620" cy="7620"/>
        </a:xfrm>
      </xdr:grpSpPr>
      <xdr:sp macro="" textlink="">
        <xdr:nvSpPr>
          <xdr:cNvPr id="10" name="Shape 10">
            <a:extLst>
              <a:ext uri="{FF2B5EF4-FFF2-40B4-BE49-F238E27FC236}">
                <a16:creationId xmlns:a16="http://schemas.microsoft.com/office/drawing/2014/main" id="{00000000-0008-0000-0000-00000A000000}"/>
              </a:ext>
            </a:extLst>
          </xdr:cNvPr>
          <xdr:cNvSpPr/>
        </xdr:nvSpPr>
        <xdr:spPr>
          <a:xfrm>
            <a:off x="2" y="3"/>
            <a:ext cx="0" cy="7620"/>
          </a:xfrm>
          <a:custGeom>
            <a:avLst/>
            <a:gdLst/>
            <a:ahLst/>
            <a:cxnLst/>
            <a:rect l="0" t="0" r="0" b="0"/>
            <a:pathLst>
              <a:path h="7620">
                <a:moveTo>
                  <a:pt x="0" y="0"/>
                </a:moveTo>
                <a:lnTo>
                  <a:pt x="0" y="7238"/>
                </a:lnTo>
              </a:path>
            </a:pathLst>
          </a:custGeom>
          <a:ln w="3175">
            <a:solidFill>
              <a:srgbClr val="000000"/>
            </a:solidFill>
          </a:ln>
        </xdr:spPr>
      </xdr:sp>
      <xdr:sp macro="" textlink="">
        <xdr:nvSpPr>
          <xdr:cNvPr id="11" name="Shape 11">
            <a:extLst>
              <a:ext uri="{FF2B5EF4-FFF2-40B4-BE49-F238E27FC236}">
                <a16:creationId xmlns:a16="http://schemas.microsoft.com/office/drawing/2014/main" id="{00000000-0008-0000-0000-00000B000000}"/>
              </a:ext>
            </a:extLst>
          </xdr:cNvPr>
          <xdr:cNvSpPr/>
        </xdr:nvSpPr>
        <xdr:spPr>
          <a:xfrm>
            <a:off x="0" y="0"/>
            <a:ext cx="7620" cy="7620"/>
          </a:xfrm>
          <a:custGeom>
            <a:avLst/>
            <a:gdLst/>
            <a:ahLst/>
            <a:cxnLst/>
            <a:rect l="0" t="0" r="0" b="0"/>
            <a:pathLst>
              <a:path w="7620" h="7620">
                <a:moveTo>
                  <a:pt x="0" y="0"/>
                </a:moveTo>
                <a:lnTo>
                  <a:pt x="7196" y="0"/>
                </a:lnTo>
                <a:lnTo>
                  <a:pt x="7196" y="7237"/>
                </a:lnTo>
                <a:lnTo>
                  <a:pt x="0" y="7237"/>
                </a:lnTo>
                <a:lnTo>
                  <a:pt x="0" y="0"/>
                </a:lnTo>
                <a:close/>
              </a:path>
            </a:pathLst>
          </a:custGeom>
          <a:solidFill>
            <a:srgbClr val="000000"/>
          </a:solidFill>
        </xdr:spPr>
      </xdr:sp>
    </xdr:grpSp>
    <xdr:clientData/>
  </xdr:twoCellAnchor>
  <xdr:twoCellAnchor editAs="oneCell">
    <xdr:from>
      <xdr:col>2</xdr:col>
      <xdr:colOff>751764</xdr:colOff>
      <xdr:row>55</xdr:row>
      <xdr:rowOff>122421</xdr:rowOff>
    </xdr:from>
    <xdr:to>
      <xdr:col>2</xdr:col>
      <xdr:colOff>759333</xdr:colOff>
      <xdr:row>56</xdr:row>
      <xdr:rowOff>4003</xdr:rowOff>
    </xdr:to>
    <xdr:grpSp>
      <xdr:nvGrpSpPr>
        <xdr:cNvPr id="12" name="Group 12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GrpSpPr/>
      </xdr:nvGrpSpPr>
      <xdr:grpSpPr>
        <a:xfrm>
          <a:off x="4573898" y="8033631"/>
          <a:ext cx="7569" cy="2920"/>
          <a:chOff x="0" y="0"/>
          <a:chExt cx="7620" cy="7620"/>
        </a:xfrm>
      </xdr:grpSpPr>
      <xdr:sp macro="" textlink="">
        <xdr:nvSpPr>
          <xdr:cNvPr id="13" name="Shape 13">
            <a:extLst>
              <a:ext uri="{FF2B5EF4-FFF2-40B4-BE49-F238E27FC236}">
                <a16:creationId xmlns:a16="http://schemas.microsoft.com/office/drawing/2014/main" id="{00000000-0008-0000-0000-00000D000000}"/>
              </a:ext>
            </a:extLst>
          </xdr:cNvPr>
          <xdr:cNvSpPr/>
        </xdr:nvSpPr>
        <xdr:spPr>
          <a:xfrm>
            <a:off x="2" y="3"/>
            <a:ext cx="0" cy="7620"/>
          </a:xfrm>
          <a:custGeom>
            <a:avLst/>
            <a:gdLst/>
            <a:ahLst/>
            <a:cxnLst/>
            <a:rect l="0" t="0" r="0" b="0"/>
            <a:pathLst>
              <a:path h="7620">
                <a:moveTo>
                  <a:pt x="0" y="0"/>
                </a:moveTo>
                <a:lnTo>
                  <a:pt x="0" y="7241"/>
                </a:lnTo>
              </a:path>
            </a:pathLst>
          </a:custGeom>
          <a:ln w="3175">
            <a:solidFill>
              <a:srgbClr val="000000"/>
            </a:solidFill>
          </a:ln>
        </xdr:spPr>
      </xdr:sp>
      <xdr:sp macro="" textlink="">
        <xdr:nvSpPr>
          <xdr:cNvPr id="14" name="Shape 14">
            <a:extLst>
              <a:ext uri="{FF2B5EF4-FFF2-40B4-BE49-F238E27FC236}">
                <a16:creationId xmlns:a16="http://schemas.microsoft.com/office/drawing/2014/main" id="{00000000-0008-0000-0000-00000E000000}"/>
              </a:ext>
            </a:extLst>
          </xdr:cNvPr>
          <xdr:cNvSpPr/>
        </xdr:nvSpPr>
        <xdr:spPr>
          <a:xfrm>
            <a:off x="0" y="0"/>
            <a:ext cx="7620" cy="7620"/>
          </a:xfrm>
          <a:custGeom>
            <a:avLst/>
            <a:gdLst/>
            <a:ahLst/>
            <a:cxnLst/>
            <a:rect l="0" t="0" r="0" b="0"/>
            <a:pathLst>
              <a:path w="7620" h="7620">
                <a:moveTo>
                  <a:pt x="0" y="0"/>
                </a:moveTo>
                <a:lnTo>
                  <a:pt x="7203" y="0"/>
                </a:lnTo>
                <a:lnTo>
                  <a:pt x="7203" y="7245"/>
                </a:lnTo>
                <a:lnTo>
                  <a:pt x="0" y="7245"/>
                </a:lnTo>
                <a:lnTo>
                  <a:pt x="0" y="0"/>
                </a:lnTo>
                <a:close/>
              </a:path>
            </a:pathLst>
          </a:custGeom>
          <a:solidFill>
            <a:srgbClr val="000000"/>
          </a:solidFill>
        </xdr:spPr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0</xdr:row>
      <xdr:rowOff>0</xdr:rowOff>
    </xdr:from>
    <xdr:to>
      <xdr:col>4</xdr:col>
      <xdr:colOff>256732</xdr:colOff>
      <xdr:row>0</xdr:row>
      <xdr:rowOff>7620</xdr:rowOff>
    </xdr:to>
    <xdr:grpSp>
      <xdr:nvGrpSpPr>
        <xdr:cNvPr id="2" name="Group 3">
          <a:extLst>
            <a:ext uri="{FF2B5EF4-FFF2-40B4-BE49-F238E27FC236}">
              <a16:creationId xmlns:a16="http://schemas.microsoft.com/office/drawing/2014/main" id="{8FAC6EBE-6451-D64E-AD2B-1123BD341726}"/>
            </a:ext>
          </a:extLst>
        </xdr:cNvPr>
        <xdr:cNvGrpSpPr/>
      </xdr:nvGrpSpPr>
      <xdr:grpSpPr>
        <a:xfrm>
          <a:off x="3822134" y="0"/>
          <a:ext cx="1409439" cy="7620"/>
          <a:chOff x="0" y="0"/>
          <a:chExt cx="1209040" cy="7620"/>
        </a:xfrm>
      </xdr:grpSpPr>
      <xdr:sp macro="" textlink="">
        <xdr:nvSpPr>
          <xdr:cNvPr id="3" name="Shape 4">
            <a:extLst>
              <a:ext uri="{FF2B5EF4-FFF2-40B4-BE49-F238E27FC236}">
                <a16:creationId xmlns:a16="http://schemas.microsoft.com/office/drawing/2014/main" id="{D4B44898-B1D7-2333-8DF0-53EBC8437A3E}"/>
              </a:ext>
            </a:extLst>
          </xdr:cNvPr>
          <xdr:cNvSpPr/>
        </xdr:nvSpPr>
        <xdr:spPr>
          <a:xfrm>
            <a:off x="2" y="8"/>
            <a:ext cx="863600" cy="0"/>
          </a:xfrm>
          <a:custGeom>
            <a:avLst/>
            <a:gdLst/>
            <a:ahLst/>
            <a:cxnLst/>
            <a:rect l="0" t="0" r="0" b="0"/>
            <a:pathLst>
              <a:path w="863600">
                <a:moveTo>
                  <a:pt x="0" y="0"/>
                </a:moveTo>
                <a:lnTo>
                  <a:pt x="863586" y="0"/>
                </a:lnTo>
              </a:path>
            </a:pathLst>
          </a:custGeom>
          <a:ln w="3175">
            <a:solidFill>
              <a:srgbClr val="D3D3D3"/>
            </a:solidFill>
          </a:ln>
        </xdr:spPr>
      </xdr:sp>
      <xdr:sp macro="" textlink="">
        <xdr:nvSpPr>
          <xdr:cNvPr id="4" name="Shape 5">
            <a:extLst>
              <a:ext uri="{FF2B5EF4-FFF2-40B4-BE49-F238E27FC236}">
                <a16:creationId xmlns:a16="http://schemas.microsoft.com/office/drawing/2014/main" id="{0C393D62-CFBB-6C20-8710-32CDE6766AB3}"/>
              </a:ext>
            </a:extLst>
          </xdr:cNvPr>
          <xdr:cNvSpPr/>
        </xdr:nvSpPr>
        <xdr:spPr>
          <a:xfrm>
            <a:off x="0" y="3605"/>
            <a:ext cx="863600" cy="0"/>
          </a:xfrm>
          <a:custGeom>
            <a:avLst/>
            <a:gdLst/>
            <a:ahLst/>
            <a:cxnLst/>
            <a:rect l="0" t="0" r="0" b="0"/>
            <a:pathLst>
              <a:path w="863600">
                <a:moveTo>
                  <a:pt x="0" y="0"/>
                </a:moveTo>
                <a:lnTo>
                  <a:pt x="863586" y="0"/>
                </a:lnTo>
              </a:path>
            </a:pathLst>
          </a:custGeom>
          <a:ln w="7201">
            <a:solidFill>
              <a:srgbClr val="D3D3D3"/>
            </a:solidFill>
          </a:ln>
        </xdr:spPr>
      </xdr:sp>
      <xdr:sp macro="" textlink="">
        <xdr:nvSpPr>
          <xdr:cNvPr id="5" name="Shape 6">
            <a:extLst>
              <a:ext uri="{FF2B5EF4-FFF2-40B4-BE49-F238E27FC236}">
                <a16:creationId xmlns:a16="http://schemas.microsoft.com/office/drawing/2014/main" id="{CDF14A23-9B8D-F835-0D5E-E12ECD2AF268}"/>
              </a:ext>
            </a:extLst>
          </xdr:cNvPr>
          <xdr:cNvSpPr/>
        </xdr:nvSpPr>
        <xdr:spPr>
          <a:xfrm>
            <a:off x="136738" y="0"/>
            <a:ext cx="0" cy="7620"/>
          </a:xfrm>
          <a:custGeom>
            <a:avLst/>
            <a:gdLst/>
            <a:ahLst/>
            <a:cxnLst/>
            <a:rect l="0" t="0" r="0" b="0"/>
            <a:pathLst>
              <a:path h="7620">
                <a:moveTo>
                  <a:pt x="0" y="0"/>
                </a:moveTo>
                <a:lnTo>
                  <a:pt x="0" y="7201"/>
                </a:lnTo>
              </a:path>
            </a:pathLst>
          </a:custGeom>
          <a:ln w="3175">
            <a:solidFill>
              <a:srgbClr val="D3D3D3"/>
            </a:solidFill>
          </a:ln>
        </xdr:spPr>
      </xdr:sp>
      <xdr:sp macro="" textlink="">
        <xdr:nvSpPr>
          <xdr:cNvPr id="6" name="Shape 7">
            <a:extLst>
              <a:ext uri="{FF2B5EF4-FFF2-40B4-BE49-F238E27FC236}">
                <a16:creationId xmlns:a16="http://schemas.microsoft.com/office/drawing/2014/main" id="{DADCAF15-EC10-3954-18A3-C8245C58F921}"/>
              </a:ext>
            </a:extLst>
          </xdr:cNvPr>
          <xdr:cNvSpPr/>
        </xdr:nvSpPr>
        <xdr:spPr>
          <a:xfrm>
            <a:off x="136736" y="10"/>
            <a:ext cx="7620" cy="7620"/>
          </a:xfrm>
          <a:custGeom>
            <a:avLst/>
            <a:gdLst/>
            <a:ahLst/>
            <a:cxnLst/>
            <a:rect l="0" t="0" r="0" b="0"/>
            <a:pathLst>
              <a:path w="7620" h="7620">
                <a:moveTo>
                  <a:pt x="0" y="0"/>
                </a:moveTo>
                <a:lnTo>
                  <a:pt x="7196" y="0"/>
                </a:lnTo>
                <a:lnTo>
                  <a:pt x="7196" y="7187"/>
                </a:lnTo>
                <a:lnTo>
                  <a:pt x="0" y="7187"/>
                </a:lnTo>
                <a:lnTo>
                  <a:pt x="0" y="0"/>
                </a:lnTo>
                <a:close/>
              </a:path>
            </a:pathLst>
          </a:custGeom>
          <a:solidFill>
            <a:srgbClr val="D3D3D3"/>
          </a:solidFill>
        </xdr:spPr>
      </xdr:sp>
      <xdr:sp macro="" textlink="">
        <xdr:nvSpPr>
          <xdr:cNvPr id="7" name="Shape 8">
            <a:extLst>
              <a:ext uri="{FF2B5EF4-FFF2-40B4-BE49-F238E27FC236}">
                <a16:creationId xmlns:a16="http://schemas.microsoft.com/office/drawing/2014/main" id="{12F746E0-536E-6137-994A-CEE7D335EAF8}"/>
              </a:ext>
            </a:extLst>
          </xdr:cNvPr>
          <xdr:cNvSpPr/>
        </xdr:nvSpPr>
        <xdr:spPr>
          <a:xfrm>
            <a:off x="870797" y="3591"/>
            <a:ext cx="338455" cy="0"/>
          </a:xfrm>
          <a:custGeom>
            <a:avLst/>
            <a:gdLst/>
            <a:ahLst/>
            <a:cxnLst/>
            <a:rect l="0" t="0" r="0" b="0"/>
            <a:pathLst>
              <a:path w="338455">
                <a:moveTo>
                  <a:pt x="0" y="0"/>
                </a:moveTo>
                <a:lnTo>
                  <a:pt x="338230" y="0"/>
                </a:lnTo>
              </a:path>
            </a:pathLst>
          </a:custGeom>
          <a:ln w="7158">
            <a:solidFill>
              <a:srgbClr val="D3D3D3"/>
            </a:solidFill>
          </a:ln>
        </xdr:spPr>
      </xdr:sp>
    </xdr:grpSp>
    <xdr:clientData/>
  </xdr:twoCellAnchor>
  <xdr:twoCellAnchor editAs="oneCell">
    <xdr:from>
      <xdr:col>2</xdr:col>
      <xdr:colOff>0</xdr:colOff>
      <xdr:row>55</xdr:row>
      <xdr:rowOff>122424</xdr:rowOff>
    </xdr:from>
    <xdr:to>
      <xdr:col>2</xdr:col>
      <xdr:colOff>7620</xdr:colOff>
      <xdr:row>56</xdr:row>
      <xdr:rowOff>4007</xdr:rowOff>
    </xdr:to>
    <xdr:grpSp>
      <xdr:nvGrpSpPr>
        <xdr:cNvPr id="8" name="Group 9">
          <a:extLst>
            <a:ext uri="{FF2B5EF4-FFF2-40B4-BE49-F238E27FC236}">
              <a16:creationId xmlns:a16="http://schemas.microsoft.com/office/drawing/2014/main" id="{A52B5B5C-905D-2B46-B326-5AA600889726}"/>
            </a:ext>
          </a:extLst>
        </xdr:cNvPr>
        <xdr:cNvGrpSpPr/>
      </xdr:nvGrpSpPr>
      <xdr:grpSpPr>
        <a:xfrm>
          <a:off x="3822134" y="8033634"/>
          <a:ext cx="7620" cy="2921"/>
          <a:chOff x="0" y="0"/>
          <a:chExt cx="7620" cy="7620"/>
        </a:xfrm>
      </xdr:grpSpPr>
      <xdr:sp macro="" textlink="">
        <xdr:nvSpPr>
          <xdr:cNvPr id="9" name="Shape 10">
            <a:extLst>
              <a:ext uri="{FF2B5EF4-FFF2-40B4-BE49-F238E27FC236}">
                <a16:creationId xmlns:a16="http://schemas.microsoft.com/office/drawing/2014/main" id="{017AC9AB-1FB9-0066-C786-5FA2D632419B}"/>
              </a:ext>
            </a:extLst>
          </xdr:cNvPr>
          <xdr:cNvSpPr/>
        </xdr:nvSpPr>
        <xdr:spPr>
          <a:xfrm>
            <a:off x="2" y="3"/>
            <a:ext cx="0" cy="7620"/>
          </a:xfrm>
          <a:custGeom>
            <a:avLst/>
            <a:gdLst/>
            <a:ahLst/>
            <a:cxnLst/>
            <a:rect l="0" t="0" r="0" b="0"/>
            <a:pathLst>
              <a:path h="7620">
                <a:moveTo>
                  <a:pt x="0" y="0"/>
                </a:moveTo>
                <a:lnTo>
                  <a:pt x="0" y="7238"/>
                </a:lnTo>
              </a:path>
            </a:pathLst>
          </a:custGeom>
          <a:ln w="3175">
            <a:solidFill>
              <a:srgbClr val="000000"/>
            </a:solidFill>
          </a:ln>
        </xdr:spPr>
      </xdr:sp>
      <xdr:sp macro="" textlink="">
        <xdr:nvSpPr>
          <xdr:cNvPr id="10" name="Shape 11">
            <a:extLst>
              <a:ext uri="{FF2B5EF4-FFF2-40B4-BE49-F238E27FC236}">
                <a16:creationId xmlns:a16="http://schemas.microsoft.com/office/drawing/2014/main" id="{65CADB81-2A40-E491-FC59-9AC3429B5B3B}"/>
              </a:ext>
            </a:extLst>
          </xdr:cNvPr>
          <xdr:cNvSpPr/>
        </xdr:nvSpPr>
        <xdr:spPr>
          <a:xfrm>
            <a:off x="0" y="0"/>
            <a:ext cx="7620" cy="7620"/>
          </a:xfrm>
          <a:custGeom>
            <a:avLst/>
            <a:gdLst/>
            <a:ahLst/>
            <a:cxnLst/>
            <a:rect l="0" t="0" r="0" b="0"/>
            <a:pathLst>
              <a:path w="7620" h="7620">
                <a:moveTo>
                  <a:pt x="0" y="0"/>
                </a:moveTo>
                <a:lnTo>
                  <a:pt x="7196" y="0"/>
                </a:lnTo>
                <a:lnTo>
                  <a:pt x="7196" y="7237"/>
                </a:lnTo>
                <a:lnTo>
                  <a:pt x="0" y="7237"/>
                </a:lnTo>
                <a:lnTo>
                  <a:pt x="0" y="0"/>
                </a:lnTo>
                <a:close/>
              </a:path>
            </a:pathLst>
          </a:custGeom>
          <a:solidFill>
            <a:srgbClr val="000000"/>
          </a:solidFill>
        </xdr:spPr>
      </xdr:sp>
    </xdr:grpSp>
    <xdr:clientData/>
  </xdr:twoCellAnchor>
  <xdr:twoCellAnchor editAs="oneCell">
    <xdr:from>
      <xdr:col>2</xdr:col>
      <xdr:colOff>751764</xdr:colOff>
      <xdr:row>55</xdr:row>
      <xdr:rowOff>122421</xdr:rowOff>
    </xdr:from>
    <xdr:to>
      <xdr:col>2</xdr:col>
      <xdr:colOff>759333</xdr:colOff>
      <xdr:row>56</xdr:row>
      <xdr:rowOff>4003</xdr:rowOff>
    </xdr:to>
    <xdr:grpSp>
      <xdr:nvGrpSpPr>
        <xdr:cNvPr id="11" name="Group 12">
          <a:extLst>
            <a:ext uri="{FF2B5EF4-FFF2-40B4-BE49-F238E27FC236}">
              <a16:creationId xmlns:a16="http://schemas.microsoft.com/office/drawing/2014/main" id="{096AE9E6-AB02-A64B-9EF8-91FFCC6DCDB6}"/>
            </a:ext>
          </a:extLst>
        </xdr:cNvPr>
        <xdr:cNvGrpSpPr/>
      </xdr:nvGrpSpPr>
      <xdr:grpSpPr>
        <a:xfrm>
          <a:off x="4573898" y="8033631"/>
          <a:ext cx="7569" cy="2920"/>
          <a:chOff x="0" y="0"/>
          <a:chExt cx="7620" cy="7620"/>
        </a:xfrm>
      </xdr:grpSpPr>
      <xdr:sp macro="" textlink="">
        <xdr:nvSpPr>
          <xdr:cNvPr id="12" name="Shape 13">
            <a:extLst>
              <a:ext uri="{FF2B5EF4-FFF2-40B4-BE49-F238E27FC236}">
                <a16:creationId xmlns:a16="http://schemas.microsoft.com/office/drawing/2014/main" id="{C4CEA049-E047-B126-A291-CC999D068B81}"/>
              </a:ext>
            </a:extLst>
          </xdr:cNvPr>
          <xdr:cNvSpPr/>
        </xdr:nvSpPr>
        <xdr:spPr>
          <a:xfrm>
            <a:off x="2" y="3"/>
            <a:ext cx="0" cy="7620"/>
          </a:xfrm>
          <a:custGeom>
            <a:avLst/>
            <a:gdLst/>
            <a:ahLst/>
            <a:cxnLst/>
            <a:rect l="0" t="0" r="0" b="0"/>
            <a:pathLst>
              <a:path h="7620">
                <a:moveTo>
                  <a:pt x="0" y="0"/>
                </a:moveTo>
                <a:lnTo>
                  <a:pt x="0" y="7241"/>
                </a:lnTo>
              </a:path>
            </a:pathLst>
          </a:custGeom>
          <a:ln w="3175">
            <a:solidFill>
              <a:srgbClr val="000000"/>
            </a:solidFill>
          </a:ln>
        </xdr:spPr>
      </xdr:sp>
      <xdr:sp macro="" textlink="">
        <xdr:nvSpPr>
          <xdr:cNvPr id="13" name="Shape 14">
            <a:extLst>
              <a:ext uri="{FF2B5EF4-FFF2-40B4-BE49-F238E27FC236}">
                <a16:creationId xmlns:a16="http://schemas.microsoft.com/office/drawing/2014/main" id="{FF924945-09F4-EC05-8C5B-5E454288174F}"/>
              </a:ext>
            </a:extLst>
          </xdr:cNvPr>
          <xdr:cNvSpPr/>
        </xdr:nvSpPr>
        <xdr:spPr>
          <a:xfrm>
            <a:off x="0" y="0"/>
            <a:ext cx="7620" cy="7620"/>
          </a:xfrm>
          <a:custGeom>
            <a:avLst/>
            <a:gdLst/>
            <a:ahLst/>
            <a:cxnLst/>
            <a:rect l="0" t="0" r="0" b="0"/>
            <a:pathLst>
              <a:path w="7620" h="7620">
                <a:moveTo>
                  <a:pt x="0" y="0"/>
                </a:moveTo>
                <a:lnTo>
                  <a:pt x="7203" y="0"/>
                </a:lnTo>
                <a:lnTo>
                  <a:pt x="7203" y="7245"/>
                </a:lnTo>
                <a:lnTo>
                  <a:pt x="0" y="7245"/>
                </a:lnTo>
                <a:lnTo>
                  <a:pt x="0" y="0"/>
                </a:lnTo>
                <a:close/>
              </a:path>
            </a:pathLst>
          </a:custGeom>
          <a:solidFill>
            <a:srgbClr val="000000"/>
          </a:solidFill>
        </xdr:spPr>
      </xdr:sp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0</xdr:row>
      <xdr:rowOff>0</xdr:rowOff>
    </xdr:from>
    <xdr:to>
      <xdr:col>4</xdr:col>
      <xdr:colOff>256732</xdr:colOff>
      <xdr:row>0</xdr:row>
      <xdr:rowOff>7620</xdr:rowOff>
    </xdr:to>
    <xdr:grpSp>
      <xdr:nvGrpSpPr>
        <xdr:cNvPr id="2" name="Group 3">
          <a:extLst>
            <a:ext uri="{FF2B5EF4-FFF2-40B4-BE49-F238E27FC236}">
              <a16:creationId xmlns:a16="http://schemas.microsoft.com/office/drawing/2014/main" id="{058C28EC-127A-D447-A0D0-480A10C99134}"/>
            </a:ext>
          </a:extLst>
        </xdr:cNvPr>
        <xdr:cNvGrpSpPr/>
      </xdr:nvGrpSpPr>
      <xdr:grpSpPr>
        <a:xfrm>
          <a:off x="3822134" y="0"/>
          <a:ext cx="1409439" cy="7620"/>
          <a:chOff x="0" y="0"/>
          <a:chExt cx="1209040" cy="7620"/>
        </a:xfrm>
      </xdr:grpSpPr>
      <xdr:sp macro="" textlink="">
        <xdr:nvSpPr>
          <xdr:cNvPr id="3" name="Shape 4">
            <a:extLst>
              <a:ext uri="{FF2B5EF4-FFF2-40B4-BE49-F238E27FC236}">
                <a16:creationId xmlns:a16="http://schemas.microsoft.com/office/drawing/2014/main" id="{077AF9DB-AAB9-DA3A-B3AC-1D1FDD9CBF25}"/>
              </a:ext>
            </a:extLst>
          </xdr:cNvPr>
          <xdr:cNvSpPr/>
        </xdr:nvSpPr>
        <xdr:spPr>
          <a:xfrm>
            <a:off x="2" y="8"/>
            <a:ext cx="863600" cy="0"/>
          </a:xfrm>
          <a:custGeom>
            <a:avLst/>
            <a:gdLst/>
            <a:ahLst/>
            <a:cxnLst/>
            <a:rect l="0" t="0" r="0" b="0"/>
            <a:pathLst>
              <a:path w="863600">
                <a:moveTo>
                  <a:pt x="0" y="0"/>
                </a:moveTo>
                <a:lnTo>
                  <a:pt x="863586" y="0"/>
                </a:lnTo>
              </a:path>
            </a:pathLst>
          </a:custGeom>
          <a:ln w="3175">
            <a:solidFill>
              <a:srgbClr val="D3D3D3"/>
            </a:solidFill>
          </a:ln>
        </xdr:spPr>
      </xdr:sp>
      <xdr:sp macro="" textlink="">
        <xdr:nvSpPr>
          <xdr:cNvPr id="4" name="Shape 5">
            <a:extLst>
              <a:ext uri="{FF2B5EF4-FFF2-40B4-BE49-F238E27FC236}">
                <a16:creationId xmlns:a16="http://schemas.microsoft.com/office/drawing/2014/main" id="{C20572DD-62C6-FC56-8E37-329D96C19751}"/>
              </a:ext>
            </a:extLst>
          </xdr:cNvPr>
          <xdr:cNvSpPr/>
        </xdr:nvSpPr>
        <xdr:spPr>
          <a:xfrm>
            <a:off x="0" y="3605"/>
            <a:ext cx="863600" cy="0"/>
          </a:xfrm>
          <a:custGeom>
            <a:avLst/>
            <a:gdLst/>
            <a:ahLst/>
            <a:cxnLst/>
            <a:rect l="0" t="0" r="0" b="0"/>
            <a:pathLst>
              <a:path w="863600">
                <a:moveTo>
                  <a:pt x="0" y="0"/>
                </a:moveTo>
                <a:lnTo>
                  <a:pt x="863586" y="0"/>
                </a:lnTo>
              </a:path>
            </a:pathLst>
          </a:custGeom>
          <a:ln w="7201">
            <a:solidFill>
              <a:srgbClr val="D3D3D3"/>
            </a:solidFill>
          </a:ln>
        </xdr:spPr>
      </xdr:sp>
      <xdr:sp macro="" textlink="">
        <xdr:nvSpPr>
          <xdr:cNvPr id="5" name="Shape 6">
            <a:extLst>
              <a:ext uri="{FF2B5EF4-FFF2-40B4-BE49-F238E27FC236}">
                <a16:creationId xmlns:a16="http://schemas.microsoft.com/office/drawing/2014/main" id="{B05D2EBD-B097-4F07-41D3-A52B547B9827}"/>
              </a:ext>
            </a:extLst>
          </xdr:cNvPr>
          <xdr:cNvSpPr/>
        </xdr:nvSpPr>
        <xdr:spPr>
          <a:xfrm>
            <a:off x="136738" y="0"/>
            <a:ext cx="0" cy="7620"/>
          </a:xfrm>
          <a:custGeom>
            <a:avLst/>
            <a:gdLst/>
            <a:ahLst/>
            <a:cxnLst/>
            <a:rect l="0" t="0" r="0" b="0"/>
            <a:pathLst>
              <a:path h="7620">
                <a:moveTo>
                  <a:pt x="0" y="0"/>
                </a:moveTo>
                <a:lnTo>
                  <a:pt x="0" y="7201"/>
                </a:lnTo>
              </a:path>
            </a:pathLst>
          </a:custGeom>
          <a:ln w="3175">
            <a:solidFill>
              <a:srgbClr val="D3D3D3"/>
            </a:solidFill>
          </a:ln>
        </xdr:spPr>
      </xdr:sp>
      <xdr:sp macro="" textlink="">
        <xdr:nvSpPr>
          <xdr:cNvPr id="6" name="Shape 7">
            <a:extLst>
              <a:ext uri="{FF2B5EF4-FFF2-40B4-BE49-F238E27FC236}">
                <a16:creationId xmlns:a16="http://schemas.microsoft.com/office/drawing/2014/main" id="{09FBB7BF-C722-0B5E-60DE-D6EB6B814FF3}"/>
              </a:ext>
            </a:extLst>
          </xdr:cNvPr>
          <xdr:cNvSpPr/>
        </xdr:nvSpPr>
        <xdr:spPr>
          <a:xfrm>
            <a:off x="136736" y="10"/>
            <a:ext cx="7620" cy="7620"/>
          </a:xfrm>
          <a:custGeom>
            <a:avLst/>
            <a:gdLst/>
            <a:ahLst/>
            <a:cxnLst/>
            <a:rect l="0" t="0" r="0" b="0"/>
            <a:pathLst>
              <a:path w="7620" h="7620">
                <a:moveTo>
                  <a:pt x="0" y="0"/>
                </a:moveTo>
                <a:lnTo>
                  <a:pt x="7196" y="0"/>
                </a:lnTo>
                <a:lnTo>
                  <a:pt x="7196" y="7187"/>
                </a:lnTo>
                <a:lnTo>
                  <a:pt x="0" y="7187"/>
                </a:lnTo>
                <a:lnTo>
                  <a:pt x="0" y="0"/>
                </a:lnTo>
                <a:close/>
              </a:path>
            </a:pathLst>
          </a:custGeom>
          <a:solidFill>
            <a:srgbClr val="D3D3D3"/>
          </a:solidFill>
        </xdr:spPr>
      </xdr:sp>
      <xdr:sp macro="" textlink="">
        <xdr:nvSpPr>
          <xdr:cNvPr id="7" name="Shape 8">
            <a:extLst>
              <a:ext uri="{FF2B5EF4-FFF2-40B4-BE49-F238E27FC236}">
                <a16:creationId xmlns:a16="http://schemas.microsoft.com/office/drawing/2014/main" id="{CBFE024A-4C11-6853-9E87-1468C0C75204}"/>
              </a:ext>
            </a:extLst>
          </xdr:cNvPr>
          <xdr:cNvSpPr/>
        </xdr:nvSpPr>
        <xdr:spPr>
          <a:xfrm>
            <a:off x="870797" y="3591"/>
            <a:ext cx="338455" cy="0"/>
          </a:xfrm>
          <a:custGeom>
            <a:avLst/>
            <a:gdLst/>
            <a:ahLst/>
            <a:cxnLst/>
            <a:rect l="0" t="0" r="0" b="0"/>
            <a:pathLst>
              <a:path w="338455">
                <a:moveTo>
                  <a:pt x="0" y="0"/>
                </a:moveTo>
                <a:lnTo>
                  <a:pt x="338230" y="0"/>
                </a:lnTo>
              </a:path>
            </a:pathLst>
          </a:custGeom>
          <a:ln w="7158">
            <a:solidFill>
              <a:srgbClr val="D3D3D3"/>
            </a:solidFill>
          </a:ln>
        </xdr:spPr>
      </xdr:sp>
    </xdr:grpSp>
    <xdr:clientData/>
  </xdr:twoCellAnchor>
  <xdr:twoCellAnchor editAs="oneCell">
    <xdr:from>
      <xdr:col>2</xdr:col>
      <xdr:colOff>0</xdr:colOff>
      <xdr:row>55</xdr:row>
      <xdr:rowOff>122424</xdr:rowOff>
    </xdr:from>
    <xdr:to>
      <xdr:col>2</xdr:col>
      <xdr:colOff>7620</xdr:colOff>
      <xdr:row>56</xdr:row>
      <xdr:rowOff>4007</xdr:rowOff>
    </xdr:to>
    <xdr:grpSp>
      <xdr:nvGrpSpPr>
        <xdr:cNvPr id="8" name="Group 9">
          <a:extLst>
            <a:ext uri="{FF2B5EF4-FFF2-40B4-BE49-F238E27FC236}">
              <a16:creationId xmlns:a16="http://schemas.microsoft.com/office/drawing/2014/main" id="{EDA7865D-F090-6741-91B5-6B24F0BEE56C}"/>
            </a:ext>
          </a:extLst>
        </xdr:cNvPr>
        <xdr:cNvGrpSpPr/>
      </xdr:nvGrpSpPr>
      <xdr:grpSpPr>
        <a:xfrm>
          <a:off x="3822134" y="8033634"/>
          <a:ext cx="7620" cy="2921"/>
          <a:chOff x="0" y="0"/>
          <a:chExt cx="7620" cy="7620"/>
        </a:xfrm>
      </xdr:grpSpPr>
      <xdr:sp macro="" textlink="">
        <xdr:nvSpPr>
          <xdr:cNvPr id="9" name="Shape 10">
            <a:extLst>
              <a:ext uri="{FF2B5EF4-FFF2-40B4-BE49-F238E27FC236}">
                <a16:creationId xmlns:a16="http://schemas.microsoft.com/office/drawing/2014/main" id="{17190CE9-9AA3-1230-B3D5-B699FF600DAD}"/>
              </a:ext>
            </a:extLst>
          </xdr:cNvPr>
          <xdr:cNvSpPr/>
        </xdr:nvSpPr>
        <xdr:spPr>
          <a:xfrm>
            <a:off x="2" y="3"/>
            <a:ext cx="0" cy="7620"/>
          </a:xfrm>
          <a:custGeom>
            <a:avLst/>
            <a:gdLst/>
            <a:ahLst/>
            <a:cxnLst/>
            <a:rect l="0" t="0" r="0" b="0"/>
            <a:pathLst>
              <a:path h="7620">
                <a:moveTo>
                  <a:pt x="0" y="0"/>
                </a:moveTo>
                <a:lnTo>
                  <a:pt x="0" y="7238"/>
                </a:lnTo>
              </a:path>
            </a:pathLst>
          </a:custGeom>
          <a:ln w="3175">
            <a:solidFill>
              <a:srgbClr val="000000"/>
            </a:solidFill>
          </a:ln>
        </xdr:spPr>
      </xdr:sp>
      <xdr:sp macro="" textlink="">
        <xdr:nvSpPr>
          <xdr:cNvPr id="10" name="Shape 11">
            <a:extLst>
              <a:ext uri="{FF2B5EF4-FFF2-40B4-BE49-F238E27FC236}">
                <a16:creationId xmlns:a16="http://schemas.microsoft.com/office/drawing/2014/main" id="{F346A13F-78D2-2D58-0E23-9505F397CC71}"/>
              </a:ext>
            </a:extLst>
          </xdr:cNvPr>
          <xdr:cNvSpPr/>
        </xdr:nvSpPr>
        <xdr:spPr>
          <a:xfrm>
            <a:off x="0" y="0"/>
            <a:ext cx="7620" cy="7620"/>
          </a:xfrm>
          <a:custGeom>
            <a:avLst/>
            <a:gdLst/>
            <a:ahLst/>
            <a:cxnLst/>
            <a:rect l="0" t="0" r="0" b="0"/>
            <a:pathLst>
              <a:path w="7620" h="7620">
                <a:moveTo>
                  <a:pt x="0" y="0"/>
                </a:moveTo>
                <a:lnTo>
                  <a:pt x="7196" y="0"/>
                </a:lnTo>
                <a:lnTo>
                  <a:pt x="7196" y="7237"/>
                </a:lnTo>
                <a:lnTo>
                  <a:pt x="0" y="7237"/>
                </a:lnTo>
                <a:lnTo>
                  <a:pt x="0" y="0"/>
                </a:lnTo>
                <a:close/>
              </a:path>
            </a:pathLst>
          </a:custGeom>
          <a:solidFill>
            <a:srgbClr val="000000"/>
          </a:solidFill>
        </xdr:spPr>
      </xdr:sp>
    </xdr:grpSp>
    <xdr:clientData/>
  </xdr:twoCellAnchor>
  <xdr:twoCellAnchor editAs="oneCell">
    <xdr:from>
      <xdr:col>2</xdr:col>
      <xdr:colOff>751764</xdr:colOff>
      <xdr:row>55</xdr:row>
      <xdr:rowOff>122421</xdr:rowOff>
    </xdr:from>
    <xdr:to>
      <xdr:col>2</xdr:col>
      <xdr:colOff>759333</xdr:colOff>
      <xdr:row>56</xdr:row>
      <xdr:rowOff>4003</xdr:rowOff>
    </xdr:to>
    <xdr:grpSp>
      <xdr:nvGrpSpPr>
        <xdr:cNvPr id="11" name="Group 12">
          <a:extLst>
            <a:ext uri="{FF2B5EF4-FFF2-40B4-BE49-F238E27FC236}">
              <a16:creationId xmlns:a16="http://schemas.microsoft.com/office/drawing/2014/main" id="{AB6ACA42-5DA6-234E-8171-1B96268D46DB}"/>
            </a:ext>
          </a:extLst>
        </xdr:cNvPr>
        <xdr:cNvGrpSpPr/>
      </xdr:nvGrpSpPr>
      <xdr:grpSpPr>
        <a:xfrm>
          <a:off x="4573898" y="8033631"/>
          <a:ext cx="7569" cy="2920"/>
          <a:chOff x="0" y="0"/>
          <a:chExt cx="7620" cy="7620"/>
        </a:xfrm>
      </xdr:grpSpPr>
      <xdr:sp macro="" textlink="">
        <xdr:nvSpPr>
          <xdr:cNvPr id="12" name="Shape 13">
            <a:extLst>
              <a:ext uri="{FF2B5EF4-FFF2-40B4-BE49-F238E27FC236}">
                <a16:creationId xmlns:a16="http://schemas.microsoft.com/office/drawing/2014/main" id="{1E80F5FE-7D0C-107D-CA42-6883F60BF345}"/>
              </a:ext>
            </a:extLst>
          </xdr:cNvPr>
          <xdr:cNvSpPr/>
        </xdr:nvSpPr>
        <xdr:spPr>
          <a:xfrm>
            <a:off x="2" y="3"/>
            <a:ext cx="0" cy="7620"/>
          </a:xfrm>
          <a:custGeom>
            <a:avLst/>
            <a:gdLst/>
            <a:ahLst/>
            <a:cxnLst/>
            <a:rect l="0" t="0" r="0" b="0"/>
            <a:pathLst>
              <a:path h="7620">
                <a:moveTo>
                  <a:pt x="0" y="0"/>
                </a:moveTo>
                <a:lnTo>
                  <a:pt x="0" y="7241"/>
                </a:lnTo>
              </a:path>
            </a:pathLst>
          </a:custGeom>
          <a:ln w="3175">
            <a:solidFill>
              <a:srgbClr val="000000"/>
            </a:solidFill>
          </a:ln>
        </xdr:spPr>
      </xdr:sp>
      <xdr:sp macro="" textlink="">
        <xdr:nvSpPr>
          <xdr:cNvPr id="13" name="Shape 14">
            <a:extLst>
              <a:ext uri="{FF2B5EF4-FFF2-40B4-BE49-F238E27FC236}">
                <a16:creationId xmlns:a16="http://schemas.microsoft.com/office/drawing/2014/main" id="{8009215C-208C-787F-BA06-EEC6F89E0B51}"/>
              </a:ext>
            </a:extLst>
          </xdr:cNvPr>
          <xdr:cNvSpPr/>
        </xdr:nvSpPr>
        <xdr:spPr>
          <a:xfrm>
            <a:off x="0" y="0"/>
            <a:ext cx="7620" cy="7620"/>
          </a:xfrm>
          <a:custGeom>
            <a:avLst/>
            <a:gdLst/>
            <a:ahLst/>
            <a:cxnLst/>
            <a:rect l="0" t="0" r="0" b="0"/>
            <a:pathLst>
              <a:path w="7620" h="7620">
                <a:moveTo>
                  <a:pt x="0" y="0"/>
                </a:moveTo>
                <a:lnTo>
                  <a:pt x="7203" y="0"/>
                </a:lnTo>
                <a:lnTo>
                  <a:pt x="7203" y="7245"/>
                </a:lnTo>
                <a:lnTo>
                  <a:pt x="0" y="7245"/>
                </a:lnTo>
                <a:lnTo>
                  <a:pt x="0" y="0"/>
                </a:lnTo>
                <a:close/>
              </a:path>
            </a:pathLst>
          </a:custGeom>
          <a:solidFill>
            <a:srgbClr val="000000"/>
          </a:solidFill>
        </xdr:spPr>
      </xdr:sp>
    </xdr:grp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"/>
  <sheetViews>
    <sheetView showGridLines="0" view="pageLayout" zoomScale="140" zoomScaleNormal="140" zoomScalePageLayoutView="140" workbookViewId="0">
      <selection activeCell="B10" sqref="B10"/>
    </sheetView>
  </sheetViews>
  <sheetFormatPr baseColWidth="10" defaultRowHeight="12.75" x14ac:dyDescent="0.2"/>
  <cols>
    <col min="1" max="1" width="14.33203125" customWidth="1"/>
    <col min="2" max="2" width="12.83203125" customWidth="1"/>
    <col min="4" max="4" width="12.1640625" bestFit="1" customWidth="1"/>
  </cols>
  <sheetData>
    <row r="1" spans="1:6" x14ac:dyDescent="0.2">
      <c r="A1" s="56" t="s">
        <v>105</v>
      </c>
    </row>
    <row r="2" spans="1:6" x14ac:dyDescent="0.2">
      <c r="A2" s="56" t="s">
        <v>106</v>
      </c>
    </row>
    <row r="3" spans="1:6" x14ac:dyDescent="0.2">
      <c r="A3" s="56" t="s">
        <v>107</v>
      </c>
    </row>
    <row r="4" spans="1:6" x14ac:dyDescent="0.2">
      <c r="A4" s="56" t="s">
        <v>108</v>
      </c>
    </row>
    <row r="5" spans="1:6" x14ac:dyDescent="0.2">
      <c r="A5" s="56" t="s">
        <v>117</v>
      </c>
    </row>
    <row r="6" spans="1:6" x14ac:dyDescent="0.2">
      <c r="A6" s="56" t="s">
        <v>109</v>
      </c>
    </row>
    <row r="7" spans="1:6" x14ac:dyDescent="0.2">
      <c r="A7" s="56" t="s">
        <v>118</v>
      </c>
    </row>
    <row r="9" spans="1:6" x14ac:dyDescent="0.2">
      <c r="B9" s="56" t="s">
        <v>115</v>
      </c>
      <c r="C9" s="56" t="s">
        <v>113</v>
      </c>
      <c r="D9" s="56" t="s">
        <v>114</v>
      </c>
    </row>
    <row r="10" spans="1:6" x14ac:dyDescent="0.2">
      <c r="A10" s="59" t="s">
        <v>110</v>
      </c>
      <c r="B10" s="62"/>
      <c r="C10" s="60">
        <f>'voll SV-Pflicht'!E54</f>
        <v>0</v>
      </c>
      <c r="D10" s="60">
        <f>B10*C10</f>
        <v>0</v>
      </c>
    </row>
    <row r="11" spans="1:6" x14ac:dyDescent="0.2">
      <c r="A11" s="59" t="s">
        <v>111</v>
      </c>
      <c r="B11" s="62"/>
      <c r="C11" s="60">
        <f>Midijob!E54</f>
        <v>0</v>
      </c>
      <c r="D11" s="60">
        <f t="shared" ref="D11:D12" si="0">B11*C11</f>
        <v>0</v>
      </c>
    </row>
    <row r="12" spans="1:6" x14ac:dyDescent="0.2">
      <c r="A12" s="59" t="s">
        <v>112</v>
      </c>
      <c r="B12" s="62"/>
      <c r="C12" s="60">
        <f>Minijob!E54</f>
        <v>0</v>
      </c>
      <c r="D12" s="60">
        <f t="shared" si="0"/>
        <v>0</v>
      </c>
      <c r="F12" s="56" t="s">
        <v>116</v>
      </c>
    </row>
    <row r="13" spans="1:6" ht="13.5" thickBot="1" x14ac:dyDescent="0.25">
      <c r="B13" s="57">
        <f>SUM(B10:B12)</f>
        <v>0</v>
      </c>
      <c r="D13" s="58">
        <f>SUM(D10:D12)</f>
        <v>0</v>
      </c>
      <c r="F13" s="61" t="e">
        <f>D13/B13</f>
        <v>#DIV/0!</v>
      </c>
    </row>
    <row r="14" spans="1:6" ht="13.5" thickTop="1" x14ac:dyDescent="0.2"/>
  </sheetData>
  <sheetProtection algorithmName="SHA-512" hashValue="PlM54yINTIOl1F//QhPNnetzN1wOUE7/gs6M4yJjKM2c4A5xyrVvhJf5qcAuMgsTqx1xNkwnzhFZsvrdNxKJyg==" saltValue="ma18Ez1qlmdxIFq9MLvUbw==" spinCount="100000" sheet="1" objects="1" scenarios="1" formatCells="0" formatColumns="0" formatRows="0" selectLockedCells="1"/>
  <pageMargins left="0.7" right="0.7" top="0.78740157499999996" bottom="0.78740157499999996" header="0.3" footer="0.3"/>
  <pageSetup paperSize="9" orientation="portrait" r:id="rId1"/>
  <headerFooter>
    <oddHeader xml:space="preserve">&amp;CSVS
Erläuterungen und Berechnung 
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7"/>
  <sheetViews>
    <sheetView showGridLines="0" view="pageLayout" topLeftCell="A2" zoomScale="157" zoomScaleNormal="160" zoomScalePageLayoutView="157" workbookViewId="0">
      <selection activeCell="E2" sqref="E2"/>
    </sheetView>
  </sheetViews>
  <sheetFormatPr baseColWidth="10" defaultColWidth="9" defaultRowHeight="11.25" x14ac:dyDescent="0.2"/>
  <cols>
    <col min="1" max="1" width="4.6640625" style="44" customWidth="1"/>
    <col min="2" max="2" width="55.1640625" style="6" customWidth="1"/>
    <col min="3" max="3" width="13" style="6" customWidth="1"/>
    <col min="4" max="4" width="5" style="6" customWidth="1"/>
    <col min="5" max="5" width="19.33203125" style="6" customWidth="1"/>
    <col min="6" max="16384" width="9" style="6"/>
  </cols>
  <sheetData>
    <row r="1" spans="1:5" ht="15.6" customHeight="1" x14ac:dyDescent="0.2">
      <c r="A1" s="2"/>
      <c r="B1" s="3" t="s">
        <v>0</v>
      </c>
      <c r="C1" s="4" t="s">
        <v>6</v>
      </c>
      <c r="D1" s="5"/>
    </row>
    <row r="2" spans="1:5" ht="17.100000000000001" customHeight="1" x14ac:dyDescent="0.2">
      <c r="A2" s="1" t="s">
        <v>7</v>
      </c>
      <c r="B2" s="7" t="s">
        <v>1</v>
      </c>
      <c r="C2" s="8">
        <v>1</v>
      </c>
      <c r="D2" s="77" t="s">
        <v>8</v>
      </c>
      <c r="E2" s="64"/>
    </row>
    <row r="3" spans="1:5" ht="15.2" customHeight="1" x14ac:dyDescent="0.2">
      <c r="A3" s="1" t="s">
        <v>5</v>
      </c>
      <c r="B3" s="9" t="s">
        <v>9</v>
      </c>
      <c r="C3" s="10"/>
      <c r="D3" s="78"/>
    </row>
    <row r="4" spans="1:5" ht="14.1" customHeight="1" x14ac:dyDescent="0.2">
      <c r="A4" s="1" t="s">
        <v>10</v>
      </c>
      <c r="B4" s="7" t="s">
        <v>104</v>
      </c>
      <c r="C4" s="10"/>
      <c r="D4" s="78"/>
    </row>
    <row r="5" spans="1:5" ht="11.25" customHeight="1" x14ac:dyDescent="0.2">
      <c r="A5" s="11" t="s">
        <v>11</v>
      </c>
      <c r="B5" s="12" t="s">
        <v>2</v>
      </c>
      <c r="C5" s="63"/>
      <c r="D5" s="78"/>
    </row>
    <row r="6" spans="1:5" ht="10.7" customHeight="1" x14ac:dyDescent="0.2">
      <c r="A6" s="11" t="s">
        <v>12</v>
      </c>
      <c r="B6" s="14" t="s">
        <v>13</v>
      </c>
      <c r="C6" s="63"/>
      <c r="D6" s="78"/>
    </row>
    <row r="7" spans="1:5" ht="10.35" customHeight="1" x14ac:dyDescent="0.2">
      <c r="A7" s="11" t="s">
        <v>14</v>
      </c>
      <c r="B7" s="14" t="s">
        <v>15</v>
      </c>
      <c r="C7" s="63"/>
      <c r="D7" s="78"/>
    </row>
    <row r="8" spans="1:5" ht="10.35" customHeight="1" x14ac:dyDescent="0.2">
      <c r="A8" s="11" t="s">
        <v>16</v>
      </c>
      <c r="B8" s="14" t="s">
        <v>17</v>
      </c>
      <c r="C8" s="63"/>
      <c r="D8" s="78"/>
    </row>
    <row r="9" spans="1:5" ht="11.1" customHeight="1" x14ac:dyDescent="0.2">
      <c r="A9" s="11" t="s">
        <v>18</v>
      </c>
      <c r="B9" s="14" t="s">
        <v>19</v>
      </c>
      <c r="C9" s="63"/>
      <c r="D9" s="78"/>
    </row>
    <row r="10" spans="1:5" ht="10.35" customHeight="1" x14ac:dyDescent="0.2">
      <c r="A10" s="11" t="s">
        <v>20</v>
      </c>
      <c r="B10" s="12" t="s">
        <v>3</v>
      </c>
      <c r="C10" s="63"/>
      <c r="D10" s="78"/>
    </row>
    <row r="11" spans="1:5" ht="10.7" customHeight="1" x14ac:dyDescent="0.2">
      <c r="A11" s="11" t="s">
        <v>21</v>
      </c>
      <c r="B11" s="12" t="s">
        <v>4</v>
      </c>
      <c r="C11" s="63"/>
      <c r="D11" s="78"/>
    </row>
    <row r="12" spans="1:5" ht="13.35" customHeight="1" x14ac:dyDescent="0.2">
      <c r="A12" s="15"/>
      <c r="B12" s="9" t="s">
        <v>22</v>
      </c>
      <c r="C12" s="8">
        <f>SUM(C5:C11)</f>
        <v>0</v>
      </c>
      <c r="D12" s="78"/>
    </row>
    <row r="13" spans="1:5" ht="14.25" customHeight="1" x14ac:dyDescent="0.2">
      <c r="A13" s="1" t="s">
        <v>23</v>
      </c>
      <c r="B13" s="9" t="s">
        <v>24</v>
      </c>
      <c r="C13" s="10"/>
      <c r="D13" s="78"/>
    </row>
    <row r="14" spans="1:5" ht="11.85" customHeight="1" x14ac:dyDescent="0.2">
      <c r="A14" s="11" t="s">
        <v>25</v>
      </c>
      <c r="B14" s="12" t="s">
        <v>78</v>
      </c>
      <c r="C14" s="63"/>
      <c r="D14" s="78"/>
    </row>
    <row r="15" spans="1:5" ht="10.35" customHeight="1" x14ac:dyDescent="0.2">
      <c r="A15" s="15"/>
      <c r="B15" s="14" t="s">
        <v>26</v>
      </c>
      <c r="C15" s="68">
        <f>$C$12*C14</f>
        <v>0</v>
      </c>
      <c r="D15" s="78"/>
    </row>
    <row r="16" spans="1:5" ht="10.35" customHeight="1" x14ac:dyDescent="0.2">
      <c r="A16" s="11" t="s">
        <v>27</v>
      </c>
      <c r="B16" s="12" t="s">
        <v>79</v>
      </c>
      <c r="C16" s="63"/>
      <c r="D16" s="78"/>
    </row>
    <row r="17" spans="1:4" ht="10.35" customHeight="1" x14ac:dyDescent="0.2">
      <c r="A17" s="15"/>
      <c r="B17" s="14" t="s">
        <v>28</v>
      </c>
      <c r="C17" s="68">
        <f>$C$12*C16</f>
        <v>0</v>
      </c>
      <c r="D17" s="78"/>
    </row>
    <row r="18" spans="1:4" ht="10.35" customHeight="1" x14ac:dyDescent="0.2">
      <c r="A18" s="11" t="s">
        <v>29</v>
      </c>
      <c r="B18" s="12" t="s">
        <v>80</v>
      </c>
      <c r="C18" s="63"/>
      <c r="D18" s="78"/>
    </row>
    <row r="19" spans="1:4" ht="10.35" customHeight="1" x14ac:dyDescent="0.2">
      <c r="A19" s="15"/>
      <c r="B19" s="14" t="s">
        <v>30</v>
      </c>
      <c r="C19" s="68">
        <f>$C$12*C18</f>
        <v>0</v>
      </c>
      <c r="D19" s="78"/>
    </row>
    <row r="20" spans="1:4" ht="10.35" customHeight="1" x14ac:dyDescent="0.2">
      <c r="A20" s="11" t="s">
        <v>31</v>
      </c>
      <c r="B20" s="12" t="s">
        <v>81</v>
      </c>
      <c r="C20" s="63"/>
      <c r="D20" s="78"/>
    </row>
    <row r="21" spans="1:4" ht="10.35" customHeight="1" x14ac:dyDescent="0.2">
      <c r="A21" s="15"/>
      <c r="B21" s="14" t="s">
        <v>32</v>
      </c>
      <c r="C21" s="68">
        <f>$C$12*C20</f>
        <v>0</v>
      </c>
      <c r="D21" s="78"/>
    </row>
    <row r="22" spans="1:4" ht="10.35" customHeight="1" x14ac:dyDescent="0.2">
      <c r="A22" s="11" t="s">
        <v>33</v>
      </c>
      <c r="B22" s="12" t="s">
        <v>82</v>
      </c>
      <c r="C22" s="63"/>
      <c r="D22" s="78"/>
    </row>
    <row r="23" spans="1:4" ht="11.1" customHeight="1" x14ac:dyDescent="0.2">
      <c r="A23" s="15"/>
      <c r="B23" s="14" t="s">
        <v>34</v>
      </c>
      <c r="C23" s="68">
        <f>$C$12*C22</f>
        <v>0</v>
      </c>
      <c r="D23" s="78"/>
    </row>
    <row r="24" spans="1:4" ht="12.6" customHeight="1" x14ac:dyDescent="0.2">
      <c r="A24" s="15"/>
      <c r="B24" s="9" t="s">
        <v>35</v>
      </c>
      <c r="C24" s="8">
        <f>SUM(C14:C23)</f>
        <v>0</v>
      </c>
      <c r="D24" s="78"/>
    </row>
    <row r="25" spans="1:4" ht="13.35" customHeight="1" x14ac:dyDescent="0.2">
      <c r="A25" s="15"/>
      <c r="B25" s="9" t="s">
        <v>36</v>
      </c>
      <c r="C25" s="8">
        <f>C12+C24</f>
        <v>0</v>
      </c>
      <c r="D25" s="78"/>
    </row>
    <row r="26" spans="1:4" ht="12.75" customHeight="1" x14ac:dyDescent="0.2">
      <c r="A26" s="1" t="s">
        <v>37</v>
      </c>
      <c r="B26" s="9" t="s">
        <v>38</v>
      </c>
      <c r="C26" s="10"/>
      <c r="D26" s="78"/>
    </row>
    <row r="27" spans="1:4" ht="11.1" customHeight="1" x14ac:dyDescent="0.2">
      <c r="A27" s="11" t="s">
        <v>39</v>
      </c>
      <c r="B27" s="12" t="s">
        <v>83</v>
      </c>
      <c r="C27" s="63"/>
      <c r="D27" s="78"/>
    </row>
    <row r="28" spans="1:4" ht="9.6" customHeight="1" x14ac:dyDescent="0.2">
      <c r="A28" s="11" t="s">
        <v>40</v>
      </c>
      <c r="B28" s="14" t="s">
        <v>84</v>
      </c>
      <c r="C28" s="63"/>
      <c r="D28" s="78"/>
    </row>
    <row r="29" spans="1:4" ht="14.25" customHeight="1" x14ac:dyDescent="0.2">
      <c r="A29" s="16"/>
      <c r="B29" s="17" t="s">
        <v>41</v>
      </c>
      <c r="C29" s="18">
        <f>C25+C27+C28</f>
        <v>0</v>
      </c>
      <c r="D29" s="78"/>
    </row>
    <row r="30" spans="1:4" ht="14.1" customHeight="1" x14ac:dyDescent="0.2">
      <c r="A30" s="19" t="s">
        <v>42</v>
      </c>
      <c r="B30" s="20" t="s">
        <v>43</v>
      </c>
      <c r="C30" s="21"/>
      <c r="D30" s="79" t="s">
        <v>44</v>
      </c>
    </row>
    <row r="31" spans="1:4" ht="11.1" customHeight="1" x14ac:dyDescent="0.2">
      <c r="A31" s="22" t="s">
        <v>45</v>
      </c>
      <c r="B31" s="45" t="s">
        <v>85</v>
      </c>
      <c r="C31" s="21"/>
      <c r="D31" s="79"/>
    </row>
    <row r="32" spans="1:4" ht="10.35" customHeight="1" x14ac:dyDescent="0.2">
      <c r="A32" s="24"/>
      <c r="B32" s="23" t="s">
        <v>46</v>
      </c>
      <c r="C32" s="65">
        <v>0</v>
      </c>
      <c r="D32" s="79"/>
    </row>
    <row r="33" spans="1:4" ht="10.35" customHeight="1" x14ac:dyDescent="0.2">
      <c r="A33" s="22" t="s">
        <v>47</v>
      </c>
      <c r="B33" s="45" t="s">
        <v>86</v>
      </c>
      <c r="C33" s="71">
        <v>0</v>
      </c>
      <c r="D33" s="79"/>
    </row>
    <row r="34" spans="1:4" ht="10.35" customHeight="1" x14ac:dyDescent="0.2">
      <c r="A34" s="22" t="s">
        <v>48</v>
      </c>
      <c r="B34" s="45" t="s">
        <v>89</v>
      </c>
      <c r="C34" s="65">
        <v>0</v>
      </c>
      <c r="D34" s="79"/>
    </row>
    <row r="35" spans="1:4" ht="9.9499999999999993" customHeight="1" x14ac:dyDescent="0.2">
      <c r="A35" s="22" t="s">
        <v>49</v>
      </c>
      <c r="B35" s="45" t="s">
        <v>87</v>
      </c>
      <c r="C35" s="71">
        <v>0</v>
      </c>
      <c r="D35" s="79"/>
    </row>
    <row r="36" spans="1:4" ht="19.350000000000001" customHeight="1" x14ac:dyDescent="0.2">
      <c r="A36" s="25"/>
      <c r="B36" s="26" t="s">
        <v>50</v>
      </c>
      <c r="C36" s="27">
        <f>SUM(C32:C35)</f>
        <v>0</v>
      </c>
      <c r="D36" s="79"/>
    </row>
    <row r="37" spans="1:4" ht="14.1" customHeight="1" x14ac:dyDescent="0.2">
      <c r="A37" s="28" t="s">
        <v>51</v>
      </c>
      <c r="B37" s="29" t="s">
        <v>52</v>
      </c>
      <c r="C37" s="30"/>
      <c r="D37" s="86" t="s">
        <v>53</v>
      </c>
    </row>
    <row r="38" spans="1:4" ht="11.1" customHeight="1" x14ac:dyDescent="0.2">
      <c r="A38" s="31" t="s">
        <v>54</v>
      </c>
      <c r="B38" s="32" t="s">
        <v>55</v>
      </c>
      <c r="C38" s="30"/>
      <c r="D38" s="86"/>
    </row>
    <row r="39" spans="1:4" ht="10.35" customHeight="1" x14ac:dyDescent="0.2">
      <c r="A39" s="31" t="s">
        <v>56</v>
      </c>
      <c r="B39" s="32" t="s">
        <v>88</v>
      </c>
      <c r="C39" s="66">
        <v>0</v>
      </c>
      <c r="D39" s="86"/>
    </row>
    <row r="40" spans="1:4" ht="10.35" customHeight="1" x14ac:dyDescent="0.2">
      <c r="A40" s="31" t="s">
        <v>57</v>
      </c>
      <c r="B40" s="32" t="s">
        <v>58</v>
      </c>
      <c r="C40" s="66">
        <v>0</v>
      </c>
      <c r="D40" s="86"/>
    </row>
    <row r="41" spans="1:4" ht="10.35" customHeight="1" x14ac:dyDescent="0.2">
      <c r="A41" s="31" t="s">
        <v>59</v>
      </c>
      <c r="B41" s="46" t="s">
        <v>90</v>
      </c>
      <c r="C41" s="66">
        <v>0</v>
      </c>
      <c r="D41" s="86"/>
    </row>
    <row r="42" spans="1:4" ht="10.35" customHeight="1" x14ac:dyDescent="0.2">
      <c r="A42" s="31" t="s">
        <v>60</v>
      </c>
      <c r="B42" s="46" t="s">
        <v>91</v>
      </c>
      <c r="C42" s="72">
        <v>0</v>
      </c>
      <c r="D42" s="86"/>
    </row>
    <row r="43" spans="1:4" ht="10.35" customHeight="1" x14ac:dyDescent="0.2">
      <c r="A43" s="31" t="s">
        <v>61</v>
      </c>
      <c r="B43" s="46" t="s">
        <v>92</v>
      </c>
      <c r="C43" s="66">
        <v>0</v>
      </c>
      <c r="D43" s="86"/>
    </row>
    <row r="44" spans="1:4" ht="10.35" customHeight="1" x14ac:dyDescent="0.2">
      <c r="A44" s="31" t="s">
        <v>62</v>
      </c>
      <c r="B44" s="46" t="s">
        <v>93</v>
      </c>
      <c r="C44" s="72">
        <v>0</v>
      </c>
      <c r="D44" s="86"/>
    </row>
    <row r="45" spans="1:4" ht="10.35" customHeight="1" x14ac:dyDescent="0.2">
      <c r="A45" s="31" t="s">
        <v>63</v>
      </c>
      <c r="B45" s="46" t="s">
        <v>94</v>
      </c>
      <c r="C45" s="66">
        <v>0</v>
      </c>
      <c r="D45" s="86"/>
    </row>
    <row r="46" spans="1:4" ht="10.35" customHeight="1" x14ac:dyDescent="0.2">
      <c r="A46" s="31" t="s">
        <v>64</v>
      </c>
      <c r="B46" s="46" t="s">
        <v>95</v>
      </c>
      <c r="C46" s="66">
        <v>0</v>
      </c>
      <c r="D46" s="86"/>
    </row>
    <row r="47" spans="1:4" ht="10.35" customHeight="1" x14ac:dyDescent="0.2">
      <c r="A47" s="31" t="s">
        <v>65</v>
      </c>
      <c r="B47" s="46" t="s">
        <v>96</v>
      </c>
      <c r="C47" s="66">
        <v>0</v>
      </c>
      <c r="D47" s="86"/>
    </row>
    <row r="48" spans="1:4" ht="10.35" customHeight="1" x14ac:dyDescent="0.2">
      <c r="A48" s="31" t="s">
        <v>66</v>
      </c>
      <c r="B48" s="32" t="s">
        <v>67</v>
      </c>
      <c r="C48" s="66">
        <v>0</v>
      </c>
      <c r="D48" s="86"/>
    </row>
    <row r="49" spans="1:5" ht="9.9499999999999993" customHeight="1" x14ac:dyDescent="0.2">
      <c r="A49" s="31" t="s">
        <v>68</v>
      </c>
      <c r="B49" s="32" t="s">
        <v>69</v>
      </c>
      <c r="C49" s="66">
        <v>0</v>
      </c>
      <c r="D49" s="86"/>
    </row>
    <row r="50" spans="1:5" ht="13.35" customHeight="1" x14ac:dyDescent="0.2">
      <c r="A50" s="33"/>
      <c r="B50" s="34" t="s">
        <v>70</v>
      </c>
      <c r="C50" s="35">
        <f>SUM(C39:C49)</f>
        <v>0</v>
      </c>
      <c r="D50" s="36"/>
    </row>
    <row r="51" spans="1:5" ht="14.85" customHeight="1" x14ac:dyDescent="0.2">
      <c r="A51" s="37" t="s">
        <v>71</v>
      </c>
      <c r="B51" s="38" t="s">
        <v>72</v>
      </c>
      <c r="C51" s="39">
        <f>C2+C29+C36+C50</f>
        <v>1</v>
      </c>
      <c r="D51" s="82"/>
    </row>
    <row r="52" spans="1:5" ht="14.25" customHeight="1" x14ac:dyDescent="0.2">
      <c r="A52" s="40" t="s">
        <v>73</v>
      </c>
      <c r="B52" s="47" t="s">
        <v>97</v>
      </c>
      <c r="C52" s="67">
        <v>0</v>
      </c>
      <c r="D52" s="82"/>
    </row>
    <row r="53" spans="1:5" ht="14.25" customHeight="1" x14ac:dyDescent="0.2">
      <c r="A53" s="40" t="s">
        <v>74</v>
      </c>
      <c r="B53" s="41" t="s">
        <v>75</v>
      </c>
      <c r="C53" s="67">
        <v>0</v>
      </c>
      <c r="D53" s="82"/>
    </row>
    <row r="54" spans="1:5" ht="14.25" customHeight="1" x14ac:dyDescent="0.2">
      <c r="A54" s="2"/>
      <c r="B54" s="84" t="s">
        <v>77</v>
      </c>
      <c r="C54" s="42">
        <f>SUM(C51:C53)</f>
        <v>1</v>
      </c>
      <c r="D54" s="83"/>
      <c r="E54" s="55">
        <f>E2*C54</f>
        <v>0</v>
      </c>
    </row>
    <row r="55" spans="1:5" ht="14.25" customHeight="1" x14ac:dyDescent="0.2">
      <c r="A55" s="51"/>
      <c r="B55" s="85"/>
      <c r="C55" s="52">
        <f>C54-C2</f>
        <v>0</v>
      </c>
      <c r="D55" s="82"/>
    </row>
    <row r="56" spans="1:5" ht="9.9499999999999993" customHeight="1" x14ac:dyDescent="0.2">
      <c r="A56" s="80" t="s">
        <v>76</v>
      </c>
      <c r="B56" s="80"/>
      <c r="C56" s="80"/>
      <c r="D56" s="80"/>
      <c r="E56" s="53">
        <f>C2+C25+C32+C39+C40+C43</f>
        <v>1</v>
      </c>
    </row>
    <row r="57" spans="1:5" ht="11.1" customHeight="1" x14ac:dyDescent="0.2">
      <c r="A57" s="81" t="s">
        <v>98</v>
      </c>
      <c r="B57" s="81"/>
      <c r="C57" s="81"/>
      <c r="D57" s="81"/>
      <c r="E57" s="54">
        <f>E56/C54</f>
        <v>1</v>
      </c>
    </row>
  </sheetData>
  <sheetProtection algorithmName="SHA-512" hashValue="HsyWXw8nNfDlUJNGcLKJJfu9Io1SNH8fWBtKVFkZnve4IF8oKzg5EJFWKlGV4HfVcl/6PcgROBDBFgRXB3mChA==" saltValue="vZPzfm4fz/aF64KXj60lAA==" spinCount="100000" sheet="1" objects="1" scenarios="1" formatCells="0" formatColumns="0" formatRows="0" selectLockedCells="1"/>
  <mergeCells count="7">
    <mergeCell ref="D2:D29"/>
    <mergeCell ref="D30:D36"/>
    <mergeCell ref="A56:D56"/>
    <mergeCell ref="A57:D57"/>
    <mergeCell ref="D51:D55"/>
    <mergeCell ref="B54:B55"/>
    <mergeCell ref="D37:D49"/>
  </mergeCells>
  <phoneticPr fontId="6" type="noConversion"/>
  <pageMargins left="0.7" right="0.7" top="0.75" bottom="0.75" header="0.3" footer="0.3"/>
  <pageSetup paperSize="9" orientation="portrait" r:id="rId1"/>
  <headerFooter>
    <oddHeader>&amp;LSVS Normalstunden an Werktagen
&amp;C&amp;"System Font,Standard"&amp;KC00000Voll SV-pflichtiges Personal</oddHeader>
  </headerFooter>
  <ignoredErrors>
    <ignoredError sqref="A12 A36 A7 A8:A11 A23:A25 A41:A49 A21 A19 A17 A15 A13:A14 A16 A18 A20 A22 A26:A28 A33:A35" twoDigitTextYear="1"/>
  </ignoredError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7"/>
  <sheetViews>
    <sheetView showGridLines="0" view="pageLayout" topLeftCell="A40" zoomScale="157" zoomScaleNormal="160" zoomScalePageLayoutView="157" workbookViewId="0">
      <selection activeCell="C53" sqref="C53"/>
    </sheetView>
  </sheetViews>
  <sheetFormatPr baseColWidth="10" defaultColWidth="9" defaultRowHeight="11.25" x14ac:dyDescent="0.2"/>
  <cols>
    <col min="1" max="1" width="4.6640625" style="44" customWidth="1"/>
    <col min="2" max="2" width="55.1640625" style="6" customWidth="1"/>
    <col min="3" max="3" width="13" style="6" customWidth="1"/>
    <col min="4" max="4" width="5" style="6" customWidth="1"/>
    <col min="5" max="5" width="19.33203125" style="6" customWidth="1"/>
    <col min="6" max="16384" width="9" style="6"/>
  </cols>
  <sheetData>
    <row r="1" spans="1:5" ht="15.6" customHeight="1" x14ac:dyDescent="0.2">
      <c r="A1" s="2"/>
      <c r="B1" s="3" t="s">
        <v>0</v>
      </c>
      <c r="C1" s="4" t="s">
        <v>6</v>
      </c>
      <c r="D1" s="5"/>
      <c r="E1" s="69"/>
    </row>
    <row r="2" spans="1:5" ht="17.100000000000001" customHeight="1" x14ac:dyDescent="0.2">
      <c r="A2" s="1" t="s">
        <v>7</v>
      </c>
      <c r="B2" s="7" t="s">
        <v>1</v>
      </c>
      <c r="C2" s="8">
        <v>1</v>
      </c>
      <c r="D2" s="77" t="s">
        <v>8</v>
      </c>
      <c r="E2" s="64"/>
    </row>
    <row r="3" spans="1:5" ht="15.2" customHeight="1" x14ac:dyDescent="0.2">
      <c r="A3" s="1" t="s">
        <v>5</v>
      </c>
      <c r="B3" s="9" t="s">
        <v>9</v>
      </c>
      <c r="C3" s="10"/>
      <c r="D3" s="78"/>
    </row>
    <row r="4" spans="1:5" ht="14.1" customHeight="1" x14ac:dyDescent="0.2">
      <c r="A4" s="1" t="s">
        <v>10</v>
      </c>
      <c r="B4" s="7" t="s">
        <v>104</v>
      </c>
      <c r="C4" s="10"/>
      <c r="D4" s="78"/>
    </row>
    <row r="5" spans="1:5" ht="11.25" customHeight="1" x14ac:dyDescent="0.2">
      <c r="A5" s="11" t="s">
        <v>11</v>
      </c>
      <c r="B5" s="12" t="s">
        <v>2</v>
      </c>
      <c r="C5" s="63"/>
      <c r="D5" s="78"/>
    </row>
    <row r="6" spans="1:5" ht="10.7" customHeight="1" x14ac:dyDescent="0.2">
      <c r="A6" s="11" t="s">
        <v>12</v>
      </c>
      <c r="B6" s="14" t="s">
        <v>13</v>
      </c>
      <c r="C6" s="63"/>
      <c r="D6" s="78"/>
    </row>
    <row r="7" spans="1:5" ht="10.35" customHeight="1" x14ac:dyDescent="0.2">
      <c r="A7" s="11" t="s">
        <v>14</v>
      </c>
      <c r="B7" s="12" t="s">
        <v>102</v>
      </c>
      <c r="C7" s="63"/>
      <c r="D7" s="78"/>
    </row>
    <row r="8" spans="1:5" ht="10.35" customHeight="1" x14ac:dyDescent="0.2">
      <c r="A8" s="11" t="s">
        <v>16</v>
      </c>
      <c r="B8" s="12" t="s">
        <v>103</v>
      </c>
      <c r="C8" s="63"/>
      <c r="D8" s="78"/>
    </row>
    <row r="9" spans="1:5" ht="11.1" customHeight="1" x14ac:dyDescent="0.2">
      <c r="A9" s="11" t="s">
        <v>18</v>
      </c>
      <c r="B9" s="14" t="s">
        <v>19</v>
      </c>
      <c r="C9" s="63"/>
      <c r="D9" s="78"/>
    </row>
    <row r="10" spans="1:5" ht="10.35" customHeight="1" x14ac:dyDescent="0.2">
      <c r="A10" s="11" t="s">
        <v>20</v>
      </c>
      <c r="B10" s="12" t="s">
        <v>3</v>
      </c>
      <c r="C10" s="63"/>
      <c r="D10" s="78"/>
    </row>
    <row r="11" spans="1:5" ht="10.7" customHeight="1" x14ac:dyDescent="0.2">
      <c r="A11" s="11" t="s">
        <v>21</v>
      </c>
      <c r="B11" s="12" t="s">
        <v>4</v>
      </c>
      <c r="C11" s="63"/>
      <c r="D11" s="78"/>
    </row>
    <row r="12" spans="1:5" ht="13.35" customHeight="1" x14ac:dyDescent="0.2">
      <c r="A12" s="15"/>
      <c r="B12" s="9" t="s">
        <v>22</v>
      </c>
      <c r="C12" s="8">
        <f>SUM(C5:C11)</f>
        <v>0</v>
      </c>
      <c r="D12" s="78"/>
    </row>
    <row r="13" spans="1:5" ht="14.25" customHeight="1" x14ac:dyDescent="0.2">
      <c r="A13" s="1" t="s">
        <v>23</v>
      </c>
      <c r="B13" s="9" t="s">
        <v>24</v>
      </c>
      <c r="C13" s="10"/>
      <c r="D13" s="78"/>
    </row>
    <row r="14" spans="1:5" ht="11.85" customHeight="1" x14ac:dyDescent="0.2">
      <c r="A14" s="11" t="s">
        <v>25</v>
      </c>
      <c r="B14" s="12" t="s">
        <v>78</v>
      </c>
      <c r="C14" s="63"/>
      <c r="D14" s="78"/>
    </row>
    <row r="15" spans="1:5" ht="10.35" customHeight="1" x14ac:dyDescent="0.2">
      <c r="A15" s="15"/>
      <c r="B15" s="14" t="s">
        <v>26</v>
      </c>
      <c r="C15" s="13">
        <f>C14*$C$12</f>
        <v>0</v>
      </c>
      <c r="D15" s="78"/>
    </row>
    <row r="16" spans="1:5" ht="10.35" customHeight="1" x14ac:dyDescent="0.2">
      <c r="A16" s="11" t="s">
        <v>27</v>
      </c>
      <c r="B16" s="12" t="s">
        <v>79</v>
      </c>
      <c r="C16" s="63"/>
      <c r="D16" s="78"/>
    </row>
    <row r="17" spans="1:4" ht="10.35" customHeight="1" x14ac:dyDescent="0.2">
      <c r="A17" s="15"/>
      <c r="B17" s="14" t="s">
        <v>28</v>
      </c>
      <c r="C17" s="13">
        <f>C16*$C$12</f>
        <v>0</v>
      </c>
      <c r="D17" s="78"/>
    </row>
    <row r="18" spans="1:4" ht="10.35" customHeight="1" x14ac:dyDescent="0.2">
      <c r="A18" s="11" t="s">
        <v>29</v>
      </c>
      <c r="B18" s="12" t="s">
        <v>80</v>
      </c>
      <c r="C18" s="63"/>
      <c r="D18" s="78"/>
    </row>
    <row r="19" spans="1:4" ht="10.35" customHeight="1" x14ac:dyDescent="0.2">
      <c r="A19" s="15"/>
      <c r="B19" s="14" t="s">
        <v>30</v>
      </c>
      <c r="C19" s="13">
        <f>C18*$C$12</f>
        <v>0</v>
      </c>
      <c r="D19" s="78"/>
    </row>
    <row r="20" spans="1:4" ht="10.35" customHeight="1" x14ac:dyDescent="0.2">
      <c r="A20" s="11" t="s">
        <v>31</v>
      </c>
      <c r="B20" s="12" t="s">
        <v>81</v>
      </c>
      <c r="C20" s="63"/>
      <c r="D20" s="78"/>
    </row>
    <row r="21" spans="1:4" ht="10.35" customHeight="1" x14ac:dyDescent="0.2">
      <c r="A21" s="15"/>
      <c r="B21" s="14" t="s">
        <v>32</v>
      </c>
      <c r="C21" s="13">
        <f>C20*$C$12</f>
        <v>0</v>
      </c>
      <c r="D21" s="78"/>
    </row>
    <row r="22" spans="1:4" ht="10.35" customHeight="1" x14ac:dyDescent="0.2">
      <c r="A22" s="11" t="s">
        <v>33</v>
      </c>
      <c r="B22" s="12" t="s">
        <v>82</v>
      </c>
      <c r="C22" s="63"/>
      <c r="D22" s="78"/>
    </row>
    <row r="23" spans="1:4" ht="11.1" customHeight="1" x14ac:dyDescent="0.2">
      <c r="A23" s="15"/>
      <c r="B23" s="14" t="s">
        <v>34</v>
      </c>
      <c r="C23" s="13">
        <f>C22*$C$12</f>
        <v>0</v>
      </c>
      <c r="D23" s="78"/>
    </row>
    <row r="24" spans="1:4" ht="12.6" customHeight="1" x14ac:dyDescent="0.2">
      <c r="A24" s="15"/>
      <c r="B24" s="9" t="s">
        <v>35</v>
      </c>
      <c r="C24" s="8">
        <f>SUM(C14:C23)</f>
        <v>0</v>
      </c>
      <c r="D24" s="78"/>
    </row>
    <row r="25" spans="1:4" ht="13.35" customHeight="1" x14ac:dyDescent="0.2">
      <c r="A25" s="15"/>
      <c r="B25" s="9" t="s">
        <v>36</v>
      </c>
      <c r="C25" s="8">
        <f>C12+C24</f>
        <v>0</v>
      </c>
      <c r="D25" s="78"/>
    </row>
    <row r="26" spans="1:4" ht="12.75" customHeight="1" x14ac:dyDescent="0.2">
      <c r="A26" s="1" t="s">
        <v>37</v>
      </c>
      <c r="B26" s="9" t="s">
        <v>38</v>
      </c>
      <c r="C26" s="10"/>
      <c r="D26" s="78"/>
    </row>
    <row r="27" spans="1:4" ht="11.1" customHeight="1" x14ac:dyDescent="0.2">
      <c r="A27" s="11" t="s">
        <v>39</v>
      </c>
      <c r="B27" s="12" t="s">
        <v>83</v>
      </c>
      <c r="C27" s="63"/>
      <c r="D27" s="78"/>
    </row>
    <row r="28" spans="1:4" ht="9.6" customHeight="1" x14ac:dyDescent="0.2">
      <c r="A28" s="11" t="s">
        <v>40</v>
      </c>
      <c r="B28" s="14" t="s">
        <v>84</v>
      </c>
      <c r="C28" s="63"/>
      <c r="D28" s="78"/>
    </row>
    <row r="29" spans="1:4" ht="14.25" customHeight="1" x14ac:dyDescent="0.2">
      <c r="A29" s="16"/>
      <c r="B29" s="17" t="s">
        <v>41</v>
      </c>
      <c r="C29" s="18">
        <f>C25+C27+C28</f>
        <v>0</v>
      </c>
      <c r="D29" s="78"/>
    </row>
    <row r="30" spans="1:4" ht="14.1" customHeight="1" x14ac:dyDescent="0.2">
      <c r="A30" s="19" t="s">
        <v>42</v>
      </c>
      <c r="B30" s="20" t="s">
        <v>43</v>
      </c>
      <c r="C30" s="21"/>
      <c r="D30" s="79" t="s">
        <v>44</v>
      </c>
    </row>
    <row r="31" spans="1:4" ht="11.1" customHeight="1" x14ac:dyDescent="0.2">
      <c r="A31" s="22" t="s">
        <v>45</v>
      </c>
      <c r="B31" s="45" t="s">
        <v>85</v>
      </c>
      <c r="C31" s="21"/>
      <c r="D31" s="79"/>
    </row>
    <row r="32" spans="1:4" ht="10.35" customHeight="1" x14ac:dyDescent="0.2">
      <c r="A32" s="24"/>
      <c r="B32" s="23" t="s">
        <v>46</v>
      </c>
      <c r="C32" s="73">
        <v>0</v>
      </c>
      <c r="D32" s="79"/>
    </row>
    <row r="33" spans="1:4" ht="10.35" customHeight="1" x14ac:dyDescent="0.2">
      <c r="A33" s="22" t="s">
        <v>47</v>
      </c>
      <c r="B33" s="45" t="s">
        <v>86</v>
      </c>
      <c r="C33" s="74">
        <v>0</v>
      </c>
      <c r="D33" s="79"/>
    </row>
    <row r="34" spans="1:4" ht="10.35" customHeight="1" x14ac:dyDescent="0.2">
      <c r="A34" s="22" t="s">
        <v>48</v>
      </c>
      <c r="B34" s="45" t="s">
        <v>89</v>
      </c>
      <c r="C34" s="73">
        <v>0</v>
      </c>
      <c r="D34" s="79"/>
    </row>
    <row r="35" spans="1:4" ht="9.9499999999999993" customHeight="1" x14ac:dyDescent="0.2">
      <c r="A35" s="22" t="s">
        <v>49</v>
      </c>
      <c r="B35" s="45" t="s">
        <v>87</v>
      </c>
      <c r="C35" s="74">
        <v>0</v>
      </c>
      <c r="D35" s="79"/>
    </row>
    <row r="36" spans="1:4" ht="19.350000000000001" customHeight="1" x14ac:dyDescent="0.2">
      <c r="A36" s="25"/>
      <c r="B36" s="26" t="s">
        <v>50</v>
      </c>
      <c r="C36" s="27">
        <f>SUM(C32:C35)</f>
        <v>0</v>
      </c>
      <c r="D36" s="79"/>
    </row>
    <row r="37" spans="1:4" ht="14.1" customHeight="1" x14ac:dyDescent="0.2">
      <c r="A37" s="28" t="s">
        <v>51</v>
      </c>
      <c r="B37" s="29" t="s">
        <v>52</v>
      </c>
      <c r="C37" s="30"/>
      <c r="D37" s="86" t="s">
        <v>53</v>
      </c>
    </row>
    <row r="38" spans="1:4" ht="11.1" customHeight="1" x14ac:dyDescent="0.2">
      <c r="A38" s="31" t="s">
        <v>54</v>
      </c>
      <c r="B38" s="32" t="s">
        <v>55</v>
      </c>
      <c r="C38" s="70"/>
      <c r="D38" s="86"/>
    </row>
    <row r="39" spans="1:4" ht="10.35" customHeight="1" x14ac:dyDescent="0.2">
      <c r="A39" s="31" t="s">
        <v>56</v>
      </c>
      <c r="B39" s="32" t="s">
        <v>88</v>
      </c>
      <c r="C39" s="75">
        <v>0</v>
      </c>
      <c r="D39" s="86"/>
    </row>
    <row r="40" spans="1:4" ht="10.35" customHeight="1" x14ac:dyDescent="0.2">
      <c r="A40" s="31" t="s">
        <v>57</v>
      </c>
      <c r="B40" s="32" t="s">
        <v>58</v>
      </c>
      <c r="C40" s="75">
        <v>0</v>
      </c>
      <c r="D40" s="86"/>
    </row>
    <row r="41" spans="1:4" ht="10.35" customHeight="1" x14ac:dyDescent="0.2">
      <c r="A41" s="31" t="s">
        <v>59</v>
      </c>
      <c r="B41" s="46" t="s">
        <v>90</v>
      </c>
      <c r="C41" s="75">
        <v>0</v>
      </c>
      <c r="D41" s="86"/>
    </row>
    <row r="42" spans="1:4" ht="10.35" customHeight="1" x14ac:dyDescent="0.2">
      <c r="A42" s="31" t="s">
        <v>60</v>
      </c>
      <c r="B42" s="46" t="s">
        <v>91</v>
      </c>
      <c r="C42" s="76">
        <v>0</v>
      </c>
      <c r="D42" s="86"/>
    </row>
    <row r="43" spans="1:4" ht="10.35" customHeight="1" x14ac:dyDescent="0.2">
      <c r="A43" s="31" t="s">
        <v>61</v>
      </c>
      <c r="B43" s="46" t="s">
        <v>92</v>
      </c>
      <c r="C43" s="75">
        <v>0</v>
      </c>
      <c r="D43" s="86"/>
    </row>
    <row r="44" spans="1:4" ht="10.35" customHeight="1" x14ac:dyDescent="0.2">
      <c r="A44" s="31" t="s">
        <v>62</v>
      </c>
      <c r="B44" s="46" t="s">
        <v>93</v>
      </c>
      <c r="C44" s="76">
        <v>0</v>
      </c>
      <c r="D44" s="86"/>
    </row>
    <row r="45" spans="1:4" ht="10.35" customHeight="1" x14ac:dyDescent="0.2">
      <c r="A45" s="31" t="s">
        <v>63</v>
      </c>
      <c r="B45" s="46" t="s">
        <v>94</v>
      </c>
      <c r="C45" s="75">
        <v>0</v>
      </c>
      <c r="D45" s="86"/>
    </row>
    <row r="46" spans="1:4" ht="10.35" customHeight="1" x14ac:dyDescent="0.2">
      <c r="A46" s="31" t="s">
        <v>64</v>
      </c>
      <c r="B46" s="46" t="s">
        <v>95</v>
      </c>
      <c r="C46" s="75">
        <v>0</v>
      </c>
      <c r="D46" s="86"/>
    </row>
    <row r="47" spans="1:4" ht="10.35" customHeight="1" x14ac:dyDescent="0.2">
      <c r="A47" s="31" t="s">
        <v>65</v>
      </c>
      <c r="B47" s="46" t="s">
        <v>96</v>
      </c>
      <c r="C47" s="75">
        <v>0</v>
      </c>
      <c r="D47" s="86"/>
    </row>
    <row r="48" spans="1:4" ht="10.35" customHeight="1" x14ac:dyDescent="0.2">
      <c r="A48" s="31" t="s">
        <v>66</v>
      </c>
      <c r="B48" s="32" t="s">
        <v>67</v>
      </c>
      <c r="C48" s="75">
        <v>0</v>
      </c>
      <c r="D48" s="86"/>
    </row>
    <row r="49" spans="1:5" ht="9.9499999999999993" customHeight="1" x14ac:dyDescent="0.2">
      <c r="A49" s="31" t="s">
        <v>68</v>
      </c>
      <c r="B49" s="32" t="s">
        <v>69</v>
      </c>
      <c r="C49" s="75">
        <v>0</v>
      </c>
      <c r="D49" s="86"/>
    </row>
    <row r="50" spans="1:5" ht="13.35" customHeight="1" x14ac:dyDescent="0.2">
      <c r="A50" s="33"/>
      <c r="B50" s="34" t="s">
        <v>70</v>
      </c>
      <c r="C50" s="35">
        <f>SUM(C39:C49)</f>
        <v>0</v>
      </c>
      <c r="D50" s="36"/>
    </row>
    <row r="51" spans="1:5" ht="14.85" customHeight="1" x14ac:dyDescent="0.2">
      <c r="A51" s="37" t="s">
        <v>71</v>
      </c>
      <c r="B51" s="38" t="s">
        <v>72</v>
      </c>
      <c r="C51" s="39">
        <f>C2+C29+C36+C50</f>
        <v>1</v>
      </c>
      <c r="D51" s="82"/>
    </row>
    <row r="52" spans="1:5" ht="14.25" customHeight="1" x14ac:dyDescent="0.2">
      <c r="A52" s="40" t="s">
        <v>73</v>
      </c>
      <c r="B52" s="47" t="s">
        <v>97</v>
      </c>
      <c r="C52" s="67">
        <v>0</v>
      </c>
      <c r="D52" s="82"/>
    </row>
    <row r="53" spans="1:5" ht="14.25" customHeight="1" x14ac:dyDescent="0.2">
      <c r="A53" s="40" t="s">
        <v>74</v>
      </c>
      <c r="B53" s="41" t="s">
        <v>75</v>
      </c>
      <c r="C53" s="67">
        <v>0</v>
      </c>
      <c r="D53" s="82"/>
    </row>
    <row r="54" spans="1:5" ht="14.25" customHeight="1" x14ac:dyDescent="0.2">
      <c r="A54" s="2"/>
      <c r="B54" s="84" t="s">
        <v>77</v>
      </c>
      <c r="C54" s="42">
        <f>SUM(C51:C53)</f>
        <v>1</v>
      </c>
      <c r="D54" s="82"/>
      <c r="E54" s="48">
        <f>E2*C54</f>
        <v>0</v>
      </c>
    </row>
    <row r="55" spans="1:5" ht="14.25" customHeight="1" x14ac:dyDescent="0.2">
      <c r="A55" s="43"/>
      <c r="B55" s="89"/>
      <c r="C55" s="42">
        <f>C54-C2</f>
        <v>0</v>
      </c>
      <c r="D55" s="88"/>
    </row>
    <row r="56" spans="1:5" ht="9.9499999999999993" customHeight="1" x14ac:dyDescent="0.2">
      <c r="A56" s="90" t="s">
        <v>76</v>
      </c>
      <c r="B56" s="90"/>
      <c r="C56" s="90"/>
      <c r="D56" s="90"/>
      <c r="E56" s="49">
        <f>C2+C25+C32+C39+C40+C43</f>
        <v>1</v>
      </c>
    </row>
    <row r="57" spans="1:5" ht="11.1" customHeight="1" x14ac:dyDescent="0.2">
      <c r="A57" s="87" t="s">
        <v>98</v>
      </c>
      <c r="B57" s="87"/>
      <c r="C57" s="87"/>
      <c r="D57" s="87"/>
      <c r="E57" s="50">
        <f>E56/C54</f>
        <v>1</v>
      </c>
    </row>
  </sheetData>
  <sheetProtection algorithmName="SHA-512" hashValue="edWcsqTNMnGXIlKZEpIMyrpaCoORpsajV/STG5P88eDHmEqa0NkV0NhdaWs1LXiaAB+QgdWVdCvmIFV1Evo79Q==" saltValue="T7LB8W240q0XXPJkH+BxwA==" spinCount="100000" sheet="1" objects="1" scenarios="1" formatCells="0" formatColumns="0" formatRows="0" selectLockedCells="1"/>
  <mergeCells count="7">
    <mergeCell ref="A57:D57"/>
    <mergeCell ref="D2:D29"/>
    <mergeCell ref="D30:D36"/>
    <mergeCell ref="D37:D49"/>
    <mergeCell ref="D51:D55"/>
    <mergeCell ref="B54:B55"/>
    <mergeCell ref="A56:D56"/>
  </mergeCells>
  <pageMargins left="0.7" right="0.7" top="0.75" bottom="0.75" header="0.3" footer="0.3"/>
  <pageSetup paperSize="9" orientation="portrait" r:id="rId1"/>
  <headerFooter>
    <oddHeader>&amp;LSVS Normalstunden an Werktagen
&amp;C&amp;"System Font,Standard"&amp;KC00000Midijob
&amp;R
Durchschnittslohn/Monat</oddHead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7"/>
  <sheetViews>
    <sheetView showGridLines="0" tabSelected="1" view="pageLayout" topLeftCell="A47" zoomScale="157" zoomScaleNormal="160" zoomScalePageLayoutView="157" workbookViewId="0">
      <selection activeCell="C32" sqref="C32"/>
    </sheetView>
  </sheetViews>
  <sheetFormatPr baseColWidth="10" defaultColWidth="9" defaultRowHeight="11.25" x14ac:dyDescent="0.2"/>
  <cols>
    <col min="1" max="1" width="4.6640625" style="44" customWidth="1"/>
    <col min="2" max="2" width="55.1640625" style="6" customWidth="1"/>
    <col min="3" max="3" width="13" style="6" customWidth="1"/>
    <col min="4" max="4" width="5" style="6" customWidth="1"/>
    <col min="5" max="5" width="19.33203125" style="6" customWidth="1"/>
    <col min="6" max="16384" width="9" style="6"/>
  </cols>
  <sheetData>
    <row r="1" spans="1:5" ht="15.6" customHeight="1" x14ac:dyDescent="0.2">
      <c r="A1" s="2"/>
      <c r="B1" s="3" t="s">
        <v>0</v>
      </c>
      <c r="C1" s="4" t="s">
        <v>6</v>
      </c>
      <c r="D1" s="5"/>
    </row>
    <row r="2" spans="1:5" ht="17.100000000000001" customHeight="1" x14ac:dyDescent="0.2">
      <c r="A2" s="1" t="s">
        <v>7</v>
      </c>
      <c r="B2" s="7" t="s">
        <v>1</v>
      </c>
      <c r="C2" s="8">
        <v>1</v>
      </c>
      <c r="D2" s="77" t="s">
        <v>8</v>
      </c>
      <c r="E2" s="64"/>
    </row>
    <row r="3" spans="1:5" ht="15.2" customHeight="1" x14ac:dyDescent="0.2">
      <c r="A3" s="1" t="s">
        <v>5</v>
      </c>
      <c r="B3" s="9" t="s">
        <v>9</v>
      </c>
      <c r="C3" s="10"/>
      <c r="D3" s="78"/>
    </row>
    <row r="4" spans="1:5" ht="14.1" customHeight="1" x14ac:dyDescent="0.2">
      <c r="A4" s="1" t="s">
        <v>10</v>
      </c>
      <c r="B4" s="7" t="s">
        <v>104</v>
      </c>
      <c r="C4" s="10"/>
      <c r="D4" s="78"/>
    </row>
    <row r="5" spans="1:5" ht="11.25" customHeight="1" x14ac:dyDescent="0.2">
      <c r="A5" s="11" t="s">
        <v>11</v>
      </c>
      <c r="B5" s="12" t="s">
        <v>99</v>
      </c>
      <c r="C5" s="63">
        <v>0</v>
      </c>
      <c r="D5" s="78"/>
    </row>
    <row r="6" spans="1:5" ht="10.7" customHeight="1" x14ac:dyDescent="0.2">
      <c r="A6" s="11" t="s">
        <v>12</v>
      </c>
      <c r="B6" s="14" t="s">
        <v>13</v>
      </c>
      <c r="C6" s="63">
        <v>0</v>
      </c>
      <c r="D6" s="78"/>
    </row>
    <row r="7" spans="1:5" ht="10.35" customHeight="1" x14ac:dyDescent="0.2">
      <c r="A7" s="11" t="s">
        <v>14</v>
      </c>
      <c r="B7" s="12" t="s">
        <v>100</v>
      </c>
      <c r="C7" s="63">
        <v>0</v>
      </c>
      <c r="D7" s="78"/>
    </row>
    <row r="8" spans="1:5" ht="10.35" customHeight="1" x14ac:dyDescent="0.2">
      <c r="A8" s="11" t="s">
        <v>16</v>
      </c>
      <c r="B8" s="12" t="s">
        <v>101</v>
      </c>
      <c r="C8" s="63">
        <v>0</v>
      </c>
      <c r="D8" s="78"/>
    </row>
    <row r="9" spans="1:5" ht="11.1" customHeight="1" x14ac:dyDescent="0.2">
      <c r="A9" s="11" t="s">
        <v>18</v>
      </c>
      <c r="B9" s="14" t="s">
        <v>19</v>
      </c>
      <c r="C9" s="63">
        <v>0</v>
      </c>
      <c r="D9" s="78"/>
    </row>
    <row r="10" spans="1:5" ht="10.35" customHeight="1" x14ac:dyDescent="0.2">
      <c r="A10" s="11" t="s">
        <v>20</v>
      </c>
      <c r="B10" s="12" t="s">
        <v>3</v>
      </c>
      <c r="C10" s="63">
        <v>0</v>
      </c>
      <c r="D10" s="78"/>
    </row>
    <row r="11" spans="1:5" ht="10.7" customHeight="1" x14ac:dyDescent="0.2">
      <c r="A11" s="11" t="s">
        <v>21</v>
      </c>
      <c r="B11" s="12" t="s">
        <v>4</v>
      </c>
      <c r="C11" s="63">
        <v>0</v>
      </c>
      <c r="D11" s="78"/>
    </row>
    <row r="12" spans="1:5" ht="13.35" customHeight="1" x14ac:dyDescent="0.2">
      <c r="A12" s="15"/>
      <c r="B12" s="9" t="s">
        <v>22</v>
      </c>
      <c r="C12" s="8">
        <f>SUM(C5:C11)</f>
        <v>0</v>
      </c>
      <c r="D12" s="78"/>
    </row>
    <row r="13" spans="1:5" ht="14.25" customHeight="1" x14ac:dyDescent="0.2">
      <c r="A13" s="1" t="s">
        <v>23</v>
      </c>
      <c r="B13" s="9" t="s">
        <v>24</v>
      </c>
      <c r="C13" s="10"/>
      <c r="D13" s="78"/>
    </row>
    <row r="14" spans="1:5" ht="11.85" customHeight="1" x14ac:dyDescent="0.2">
      <c r="A14" s="11" t="s">
        <v>25</v>
      </c>
      <c r="B14" s="12" t="s">
        <v>78</v>
      </c>
      <c r="C14" s="63"/>
      <c r="D14" s="78"/>
    </row>
    <row r="15" spans="1:5" ht="10.35" customHeight="1" x14ac:dyDescent="0.2">
      <c r="A15" s="15"/>
      <c r="B15" s="14" t="s">
        <v>26</v>
      </c>
      <c r="C15" s="13">
        <f>C14*$C$12</f>
        <v>0</v>
      </c>
      <c r="D15" s="78"/>
    </row>
    <row r="16" spans="1:5" ht="10.35" customHeight="1" x14ac:dyDescent="0.2">
      <c r="A16" s="11" t="s">
        <v>27</v>
      </c>
      <c r="B16" s="12" t="s">
        <v>79</v>
      </c>
      <c r="C16" s="63"/>
      <c r="D16" s="78"/>
    </row>
    <row r="17" spans="1:4" ht="10.35" customHeight="1" x14ac:dyDescent="0.2">
      <c r="A17" s="15"/>
      <c r="B17" s="14" t="s">
        <v>28</v>
      </c>
      <c r="C17" s="13">
        <f>C16*$C$12</f>
        <v>0</v>
      </c>
      <c r="D17" s="78"/>
    </row>
    <row r="18" spans="1:4" ht="10.35" customHeight="1" x14ac:dyDescent="0.2">
      <c r="A18" s="11" t="s">
        <v>29</v>
      </c>
      <c r="B18" s="12" t="s">
        <v>80</v>
      </c>
      <c r="C18" s="63"/>
      <c r="D18" s="78"/>
    </row>
    <row r="19" spans="1:4" ht="10.35" customHeight="1" x14ac:dyDescent="0.2">
      <c r="A19" s="15"/>
      <c r="B19" s="14" t="s">
        <v>30</v>
      </c>
      <c r="C19" s="13">
        <f>C18*$C$12</f>
        <v>0</v>
      </c>
      <c r="D19" s="78"/>
    </row>
    <row r="20" spans="1:4" ht="10.35" customHeight="1" x14ac:dyDescent="0.2">
      <c r="A20" s="11" t="s">
        <v>31</v>
      </c>
      <c r="B20" s="12" t="s">
        <v>81</v>
      </c>
      <c r="C20" s="63"/>
      <c r="D20" s="78"/>
    </row>
    <row r="21" spans="1:4" ht="10.35" customHeight="1" x14ac:dyDescent="0.2">
      <c r="A21" s="15"/>
      <c r="B21" s="14" t="s">
        <v>32</v>
      </c>
      <c r="C21" s="13">
        <f>C20*$C$12</f>
        <v>0</v>
      </c>
      <c r="D21" s="78"/>
    </row>
    <row r="22" spans="1:4" ht="10.35" customHeight="1" x14ac:dyDescent="0.2">
      <c r="A22" s="11" t="s">
        <v>33</v>
      </c>
      <c r="B22" s="12" t="s">
        <v>82</v>
      </c>
      <c r="C22" s="63"/>
      <c r="D22" s="78"/>
    </row>
    <row r="23" spans="1:4" ht="11.1" customHeight="1" x14ac:dyDescent="0.2">
      <c r="A23" s="15"/>
      <c r="B23" s="14" t="s">
        <v>34</v>
      </c>
      <c r="C23" s="13">
        <f>C22*$C$12</f>
        <v>0</v>
      </c>
      <c r="D23" s="78"/>
    </row>
    <row r="24" spans="1:4" ht="12.6" customHeight="1" x14ac:dyDescent="0.2">
      <c r="A24" s="15"/>
      <c r="B24" s="9" t="s">
        <v>35</v>
      </c>
      <c r="C24" s="8">
        <f>SUM(C14:C23)</f>
        <v>0</v>
      </c>
      <c r="D24" s="78"/>
    </row>
    <row r="25" spans="1:4" ht="13.35" customHeight="1" x14ac:dyDescent="0.2">
      <c r="A25" s="15"/>
      <c r="B25" s="9" t="s">
        <v>36</v>
      </c>
      <c r="C25" s="8">
        <f>C12+C24</f>
        <v>0</v>
      </c>
      <c r="D25" s="78"/>
    </row>
    <row r="26" spans="1:4" ht="12.75" customHeight="1" x14ac:dyDescent="0.2">
      <c r="A26" s="1" t="s">
        <v>37</v>
      </c>
      <c r="B26" s="9" t="s">
        <v>38</v>
      </c>
      <c r="C26" s="10"/>
      <c r="D26" s="78"/>
    </row>
    <row r="27" spans="1:4" ht="11.1" customHeight="1" x14ac:dyDescent="0.2">
      <c r="A27" s="11" t="s">
        <v>39</v>
      </c>
      <c r="B27" s="12" t="s">
        <v>83</v>
      </c>
      <c r="C27" s="63">
        <v>0</v>
      </c>
      <c r="D27" s="78"/>
    </row>
    <row r="28" spans="1:4" ht="9.6" customHeight="1" x14ac:dyDescent="0.2">
      <c r="A28" s="11" t="s">
        <v>40</v>
      </c>
      <c r="B28" s="14" t="s">
        <v>84</v>
      </c>
      <c r="C28" s="63">
        <v>0</v>
      </c>
      <c r="D28" s="78"/>
    </row>
    <row r="29" spans="1:4" ht="14.25" customHeight="1" x14ac:dyDescent="0.2">
      <c r="A29" s="16"/>
      <c r="B29" s="17" t="s">
        <v>41</v>
      </c>
      <c r="C29" s="18">
        <f>C25+C27+C28</f>
        <v>0</v>
      </c>
      <c r="D29" s="78"/>
    </row>
    <row r="30" spans="1:4" ht="14.1" customHeight="1" x14ac:dyDescent="0.2">
      <c r="A30" s="19" t="s">
        <v>42</v>
      </c>
      <c r="B30" s="20" t="s">
        <v>43</v>
      </c>
      <c r="C30" s="21"/>
      <c r="D30" s="79" t="s">
        <v>44</v>
      </c>
    </row>
    <row r="31" spans="1:4" ht="11.1" customHeight="1" x14ac:dyDescent="0.2">
      <c r="A31" s="22" t="s">
        <v>45</v>
      </c>
      <c r="B31" s="45" t="s">
        <v>85</v>
      </c>
      <c r="C31" s="21"/>
      <c r="D31" s="79"/>
    </row>
    <row r="32" spans="1:4" ht="10.35" customHeight="1" x14ac:dyDescent="0.2">
      <c r="A32" s="24"/>
      <c r="B32" s="23" t="s">
        <v>46</v>
      </c>
      <c r="C32" s="73">
        <v>0</v>
      </c>
      <c r="D32" s="79"/>
    </row>
    <row r="33" spans="1:4" ht="10.35" customHeight="1" x14ac:dyDescent="0.2">
      <c r="A33" s="22" t="s">
        <v>47</v>
      </c>
      <c r="B33" s="45" t="s">
        <v>86</v>
      </c>
      <c r="C33" s="74">
        <v>0</v>
      </c>
      <c r="D33" s="79"/>
    </row>
    <row r="34" spans="1:4" ht="10.35" customHeight="1" x14ac:dyDescent="0.2">
      <c r="A34" s="22" t="s">
        <v>48</v>
      </c>
      <c r="B34" s="45" t="s">
        <v>89</v>
      </c>
      <c r="C34" s="73">
        <v>0</v>
      </c>
      <c r="D34" s="79"/>
    </row>
    <row r="35" spans="1:4" ht="9.9499999999999993" customHeight="1" x14ac:dyDescent="0.2">
      <c r="A35" s="22" t="s">
        <v>49</v>
      </c>
      <c r="B35" s="45" t="s">
        <v>87</v>
      </c>
      <c r="C35" s="74">
        <v>0</v>
      </c>
      <c r="D35" s="79"/>
    </row>
    <row r="36" spans="1:4" ht="19.350000000000001" customHeight="1" x14ac:dyDescent="0.2">
      <c r="A36" s="25"/>
      <c r="B36" s="26" t="s">
        <v>50</v>
      </c>
      <c r="C36" s="27">
        <f>SUM(C32:C35)</f>
        <v>0</v>
      </c>
      <c r="D36" s="79"/>
    </row>
    <row r="37" spans="1:4" ht="14.1" customHeight="1" x14ac:dyDescent="0.2">
      <c r="A37" s="28" t="s">
        <v>51</v>
      </c>
      <c r="B37" s="29" t="s">
        <v>52</v>
      </c>
      <c r="C37" s="30"/>
      <c r="D37" s="86" t="s">
        <v>53</v>
      </c>
    </row>
    <row r="38" spans="1:4" ht="11.1" customHeight="1" x14ac:dyDescent="0.2">
      <c r="A38" s="31" t="s">
        <v>54</v>
      </c>
      <c r="B38" s="32" t="s">
        <v>55</v>
      </c>
      <c r="C38" s="30"/>
      <c r="D38" s="86"/>
    </row>
    <row r="39" spans="1:4" ht="10.35" customHeight="1" x14ac:dyDescent="0.2">
      <c r="A39" s="31" t="s">
        <v>56</v>
      </c>
      <c r="B39" s="32" t="s">
        <v>88</v>
      </c>
      <c r="C39" s="75">
        <v>0</v>
      </c>
      <c r="D39" s="86"/>
    </row>
    <row r="40" spans="1:4" ht="10.35" customHeight="1" x14ac:dyDescent="0.2">
      <c r="A40" s="31" t="s">
        <v>57</v>
      </c>
      <c r="B40" s="32" t="s">
        <v>58</v>
      </c>
      <c r="C40" s="75">
        <v>0</v>
      </c>
      <c r="D40" s="86"/>
    </row>
    <row r="41" spans="1:4" ht="10.35" customHeight="1" x14ac:dyDescent="0.2">
      <c r="A41" s="31" t="s">
        <v>59</v>
      </c>
      <c r="B41" s="46" t="s">
        <v>90</v>
      </c>
      <c r="C41" s="75">
        <v>0</v>
      </c>
      <c r="D41" s="86"/>
    </row>
    <row r="42" spans="1:4" ht="10.35" customHeight="1" x14ac:dyDescent="0.2">
      <c r="A42" s="31" t="s">
        <v>60</v>
      </c>
      <c r="B42" s="46" t="s">
        <v>91</v>
      </c>
      <c r="C42" s="76">
        <v>0</v>
      </c>
      <c r="D42" s="86"/>
    </row>
    <row r="43" spans="1:4" ht="10.35" customHeight="1" x14ac:dyDescent="0.2">
      <c r="A43" s="31" t="s">
        <v>61</v>
      </c>
      <c r="B43" s="46" t="s">
        <v>92</v>
      </c>
      <c r="C43" s="75">
        <v>0</v>
      </c>
      <c r="D43" s="86"/>
    </row>
    <row r="44" spans="1:4" ht="10.35" customHeight="1" x14ac:dyDescent="0.2">
      <c r="A44" s="31" t="s">
        <v>62</v>
      </c>
      <c r="B44" s="46" t="s">
        <v>93</v>
      </c>
      <c r="C44" s="76">
        <v>0</v>
      </c>
      <c r="D44" s="86"/>
    </row>
    <row r="45" spans="1:4" ht="10.35" customHeight="1" x14ac:dyDescent="0.2">
      <c r="A45" s="31" t="s">
        <v>63</v>
      </c>
      <c r="B45" s="46" t="s">
        <v>94</v>
      </c>
      <c r="C45" s="75">
        <v>0</v>
      </c>
      <c r="D45" s="86"/>
    </row>
    <row r="46" spans="1:4" ht="10.35" customHeight="1" x14ac:dyDescent="0.2">
      <c r="A46" s="31" t="s">
        <v>64</v>
      </c>
      <c r="B46" s="46" t="s">
        <v>95</v>
      </c>
      <c r="C46" s="75">
        <v>0</v>
      </c>
      <c r="D46" s="86"/>
    </row>
    <row r="47" spans="1:4" ht="10.35" customHeight="1" x14ac:dyDescent="0.2">
      <c r="A47" s="31" t="s">
        <v>65</v>
      </c>
      <c r="B47" s="46" t="s">
        <v>96</v>
      </c>
      <c r="C47" s="75">
        <v>0</v>
      </c>
      <c r="D47" s="86"/>
    </row>
    <row r="48" spans="1:4" ht="10.35" customHeight="1" x14ac:dyDescent="0.2">
      <c r="A48" s="31" t="s">
        <v>66</v>
      </c>
      <c r="B48" s="32" t="s">
        <v>67</v>
      </c>
      <c r="C48" s="75">
        <v>0</v>
      </c>
      <c r="D48" s="86"/>
    </row>
    <row r="49" spans="1:5" ht="9.9499999999999993" customHeight="1" x14ac:dyDescent="0.2">
      <c r="A49" s="31" t="s">
        <v>68</v>
      </c>
      <c r="B49" s="32" t="s">
        <v>69</v>
      </c>
      <c r="C49" s="75">
        <v>0</v>
      </c>
      <c r="D49" s="86"/>
    </row>
    <row r="50" spans="1:5" ht="13.35" customHeight="1" x14ac:dyDescent="0.2">
      <c r="A50" s="33"/>
      <c r="B50" s="34" t="s">
        <v>70</v>
      </c>
      <c r="C50" s="35">
        <f>SUM(C39:C49)</f>
        <v>0</v>
      </c>
      <c r="D50" s="36"/>
    </row>
    <row r="51" spans="1:5" ht="14.85" customHeight="1" x14ac:dyDescent="0.2">
      <c r="A51" s="37" t="s">
        <v>71</v>
      </c>
      <c r="B51" s="38" t="s">
        <v>72</v>
      </c>
      <c r="C51" s="39">
        <f>C2+C29+C36+C50</f>
        <v>1</v>
      </c>
      <c r="D51" s="82"/>
    </row>
    <row r="52" spans="1:5" ht="14.25" customHeight="1" x14ac:dyDescent="0.2">
      <c r="A52" s="40" t="s">
        <v>73</v>
      </c>
      <c r="B52" s="47" t="s">
        <v>97</v>
      </c>
      <c r="C52" s="67">
        <v>0</v>
      </c>
      <c r="D52" s="82"/>
    </row>
    <row r="53" spans="1:5" ht="14.25" customHeight="1" x14ac:dyDescent="0.2">
      <c r="A53" s="40" t="s">
        <v>74</v>
      </c>
      <c r="B53" s="41" t="s">
        <v>75</v>
      </c>
      <c r="C53" s="67">
        <v>0</v>
      </c>
      <c r="D53" s="82"/>
    </row>
    <row r="54" spans="1:5" ht="14.25" customHeight="1" x14ac:dyDescent="0.2">
      <c r="A54" s="2"/>
      <c r="B54" s="84" t="s">
        <v>77</v>
      </c>
      <c r="C54" s="42">
        <f>SUM(C51:C53)</f>
        <v>1</v>
      </c>
      <c r="D54" s="82"/>
      <c r="E54" s="48">
        <f>E2*C54</f>
        <v>0</v>
      </c>
    </row>
    <row r="55" spans="1:5" ht="14.25" customHeight="1" x14ac:dyDescent="0.2">
      <c r="A55" s="43"/>
      <c r="B55" s="89"/>
      <c r="C55" s="42">
        <f>C54-C2</f>
        <v>0</v>
      </c>
      <c r="D55" s="88"/>
    </row>
    <row r="56" spans="1:5" ht="9.9499999999999993" customHeight="1" x14ac:dyDescent="0.2">
      <c r="A56" s="90" t="s">
        <v>76</v>
      </c>
      <c r="B56" s="90"/>
      <c r="C56" s="90"/>
      <c r="D56" s="90"/>
      <c r="E56" s="49">
        <f>C2+C25+C32+C39+C40+C43</f>
        <v>1</v>
      </c>
    </row>
    <row r="57" spans="1:5" ht="11.1" customHeight="1" x14ac:dyDescent="0.2">
      <c r="A57" s="87" t="s">
        <v>98</v>
      </c>
      <c r="B57" s="87"/>
      <c r="C57" s="87"/>
      <c r="D57" s="87"/>
      <c r="E57" s="50">
        <f>E56/C54</f>
        <v>1</v>
      </c>
    </row>
  </sheetData>
  <sheetProtection algorithmName="SHA-512" hashValue="fbiHwg384fQx87HPsFdUDw3K+XGrJoaZnkdHx9bbdaHcXk/T3JGw8Lr+bUZFwlUB9qwuFTzvZ6nzhs70MG++3A==" saltValue="lTSF1Foh00QRyPwsxggSCw==" spinCount="100000" sheet="1" objects="1" scenarios="1" formatCells="0" formatColumns="0" formatRows="0" selectLockedCells="1"/>
  <mergeCells count="7">
    <mergeCell ref="A57:D57"/>
    <mergeCell ref="D2:D29"/>
    <mergeCell ref="D30:D36"/>
    <mergeCell ref="D37:D49"/>
    <mergeCell ref="D51:D55"/>
    <mergeCell ref="B54:B55"/>
    <mergeCell ref="A56:D56"/>
  </mergeCells>
  <pageMargins left="0.7" right="0.7" top="0.75" bottom="0.75" header="0.3" footer="0.3"/>
  <pageSetup paperSize="9" orientation="portrait" r:id="rId1"/>
  <headerFooter>
    <oddHeader xml:space="preserve">&amp;LSVS Normalstunden an Werktagen
&amp;C&amp;"System Font,Standard"&amp;KC00000Minijob
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4</vt:i4>
      </vt:variant>
    </vt:vector>
  </HeadingPairs>
  <TitlesOfParts>
    <vt:vector size="4" baseType="lpstr">
      <vt:lpstr>SVS</vt:lpstr>
      <vt:lpstr>voll SV-Pflicht</vt:lpstr>
      <vt:lpstr>Midijob</vt:lpstr>
      <vt:lpstr>Minijob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Krause, Claudia</dc:creator>
  <cp:lastModifiedBy>Michel, Michaela</cp:lastModifiedBy>
  <cp:lastPrinted>2024-01-11T12:16:54Z</cp:lastPrinted>
  <dcterms:created xsi:type="dcterms:W3CDTF">2023-05-24T12:06:21Z</dcterms:created>
  <dcterms:modified xsi:type="dcterms:W3CDTF">2025-02-04T07:51:29Z</dcterms:modified>
</cp:coreProperties>
</file>